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kdmAcer\Desktop\Территория 2020\Рейтинг\"/>
    </mc:Choice>
  </mc:AlternateContent>
  <bookViews>
    <workbookView showHorizontalScroll="0" showVerticalScroll="0" showSheetTabs="0" xWindow="0" yWindow="0" windowWidth="20490" windowHeight="7755"/>
  </bookViews>
  <sheets>
    <sheet name="Лист1" sheetId="1" r:id="rId1"/>
  </sheets>
  <definedNames>
    <definedName name="_xlnm.Print_Area" localSheetId="0">Лист1!$A$1:$N$158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M142" i="1" l="1"/>
  <c r="M140" i="1"/>
  <c r="M138" i="1"/>
  <c r="M136" i="1"/>
  <c r="M134" i="1"/>
  <c r="M132" i="1"/>
  <c r="M130" i="1"/>
  <c r="M128" i="1"/>
  <c r="M126" i="1"/>
  <c r="M124" i="1"/>
  <c r="M122" i="1"/>
  <c r="M120" i="1"/>
  <c r="M118" i="1"/>
  <c r="M116" i="1"/>
  <c r="M114" i="1"/>
  <c r="M112" i="1"/>
  <c r="M110" i="1"/>
  <c r="M108" i="1"/>
  <c r="M106" i="1"/>
  <c r="M104" i="1"/>
  <c r="M102" i="1"/>
  <c r="M100" i="1"/>
  <c r="M98" i="1"/>
  <c r="I98" i="1"/>
  <c r="M96" i="1"/>
  <c r="M94" i="1"/>
  <c r="M92" i="1"/>
  <c r="M90" i="1"/>
  <c r="M88" i="1"/>
  <c r="I88" i="1"/>
  <c r="M86" i="1"/>
  <c r="M84" i="1"/>
  <c r="M82" i="1"/>
  <c r="M80" i="1"/>
  <c r="M78" i="1"/>
  <c r="M76" i="1"/>
  <c r="M74" i="1"/>
  <c r="M72" i="1"/>
  <c r="M70" i="1"/>
  <c r="M68" i="1"/>
  <c r="M66" i="1"/>
  <c r="M64" i="1"/>
  <c r="M62" i="1"/>
  <c r="M60" i="1"/>
  <c r="M58" i="1"/>
  <c r="M56" i="1"/>
  <c r="M54" i="1"/>
  <c r="K54" i="1"/>
  <c r="M52" i="1"/>
  <c r="M50" i="1"/>
  <c r="M48" i="1"/>
  <c r="M46" i="1"/>
  <c r="M44" i="1"/>
  <c r="M42" i="1"/>
  <c r="M40" i="1"/>
  <c r="M38" i="1"/>
  <c r="K38" i="1"/>
  <c r="M36" i="1"/>
  <c r="M34" i="1"/>
  <c r="M32" i="1"/>
  <c r="M30" i="1"/>
  <c r="M28" i="1"/>
  <c r="K28" i="1"/>
  <c r="M26" i="1"/>
  <c r="K26" i="1"/>
  <c r="M24" i="1"/>
  <c r="K24" i="1"/>
  <c r="I24" i="1"/>
  <c r="M22" i="1"/>
  <c r="K22" i="1"/>
</calcChain>
</file>

<file path=xl/sharedStrings.xml><?xml version="1.0" encoding="utf-8"?>
<sst xmlns="http://schemas.openxmlformats.org/spreadsheetml/2006/main" count="186" uniqueCount="144">
  <si>
    <t xml:space="preserve">РЕЙТИНГ МО КРАСНОЯРСКОГО КРАЯ ПО РЕЗУЛЬТАТАМ УЧАСТИЯ В ПРОЕКТЕ   </t>
  </si>
  <si>
    <t>№</t>
  </si>
  <si>
    <t>СУММА БАЛЛОВ</t>
  </si>
  <si>
    <t>МЕСТО</t>
  </si>
  <si>
    <t>КРАСНОЯРСК</t>
  </si>
  <si>
    <t>МИНУСИНСК</t>
  </si>
  <si>
    <t>КРАЕВОЙ ИНФРАСТРУКТУРНЫЙ ПРОЕКТ "ТЕРРИТОРИЯ 2020"</t>
  </si>
  <si>
    <t>Учреждение-оператор проекта: КГАУ «Краевой Дворец молодежи»</t>
  </si>
  <si>
    <t>Директор учреждения: Алексей Александрович Худяков, e-mail: kraskdm@mail.ru</t>
  </si>
  <si>
    <t>Руководитель проекта: Екатерина Викторовна Гладких, e-mail: territory2020@inbox.ru</t>
  </si>
  <si>
    <t>МУНИЦИПАЛЬНОЕ ОБРАЗОВАНИЕ</t>
  </si>
  <si>
    <t>КОЛИЧЕСТВО УЧАСТНИКОВ ПРОЕКТНЫХ КОМАНД                                 (сайт территория 2020.рф)</t>
  </si>
  <si>
    <t>свыше 51 человек - 7 баллов                                        от 31 до 50 человек - 5 баллов                                              от 15 до 30 человек - 3 балла                                    баллы за каждую школу</t>
  </si>
  <si>
    <t>КЕДРОВЫЙ</t>
  </si>
  <si>
    <t>МИНУСИНСКИЙ РАЙОН</t>
  </si>
  <si>
    <t>КУРАГИНСКИЙ РАЙОН</t>
  </si>
  <si>
    <t>ИЛАНСКИЙ РАЙОН</t>
  </si>
  <si>
    <t>ЕМЕЛЬЯНОВСКИЙ РАЙОН</t>
  </si>
  <si>
    <t xml:space="preserve">МОТЫГИНСКИЙ РАЙОН </t>
  </si>
  <si>
    <t>С-ЕНИСЕЙСКИЙ РАЙОН</t>
  </si>
  <si>
    <t>ШАРЫПОВО</t>
  </si>
  <si>
    <t>АБАНСКИЙ РАЙОН</t>
  </si>
  <si>
    <t>свыше 100% - 20 баллов                                            100% - 10 баллов                                                               менее 100% - 7 баллов</t>
  </si>
  <si>
    <t>ОБЪЕМ ПРИВЛЕЧЕННЫХ ФИНАНСОВЫХ СРЕДСТВ</t>
  </si>
  <si>
    <t>КОЛИЧЕСТВО УЧАСТНИКОВ ПРОЕКТНЫХ ШКОЛ                                                     (электронная система отчетности)</t>
  </si>
  <si>
    <t xml:space="preserve">свыше 100000 - 10 баллов                                          от 50000 рублей - 7 баллов                                                     до 50000 - 5 баллов                                                                             до 20000 - 3 балла                                                                          0 рублей - 0 баллов </t>
  </si>
  <si>
    <t>КОЛИЧЕСТВО РЕАЛИЗОВАННЫХ ПРОЕКТОВ СОГЛАСНО УТВЕРЖДЕННЫМ KPI                                                                             (сайт территория2020.рф)</t>
  </si>
  <si>
    <t>АЧИНСК</t>
  </si>
  <si>
    <t>АЧИНСКИЙ РАЙОН</t>
  </si>
  <si>
    <t>БАЛАХТИНСКИЙ РАЙОН</t>
  </si>
  <si>
    <t>БЕРЕЗОВСКИЙ РАЙОН</t>
  </si>
  <si>
    <t>БОГОТОЛ</t>
  </si>
  <si>
    <t>БОГОТОЛЬСКИЙ РАЙОН</t>
  </si>
  <si>
    <t>БОГУЧАНСКИЙ РАЙОН</t>
  </si>
  <si>
    <t>Б-МУРТИНСКИЙ РАЙОН</t>
  </si>
  <si>
    <t>Б-УЛУЙСКИЙ РАЙОН</t>
  </si>
  <si>
    <t>БОРОДИНО</t>
  </si>
  <si>
    <t>ДЗЕРЖИНСКИЙ РАЙОН</t>
  </si>
  <si>
    <t>ДИВНОГОРСК</t>
  </si>
  <si>
    <t>ЕНИСЕЙСК</t>
  </si>
  <si>
    <t>ЕНИСЕЙСКИЙ РАЙОН</t>
  </si>
  <si>
    <t>ЕРМАКОВСКИЙ РАЙОН</t>
  </si>
  <si>
    <t>ЖЕЛЕЗНОГОРСК</t>
  </si>
  <si>
    <t>ЗЕЛЕНОГОРСК</t>
  </si>
  <si>
    <t>ИДРИНСКИЙ РАЙОН</t>
  </si>
  <si>
    <t>ИРБЕЙСКИЙ РАЙОН</t>
  </si>
  <si>
    <t>КАЗАЧИНСКИЙ РАЙОН</t>
  </si>
  <si>
    <t>КАНСК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</si>
  <si>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</si>
  <si>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</si>
  <si>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</si>
  <si>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</si>
  <si>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</si>
  <si>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ЛЕСОСИБИРСК</t>
  </si>
  <si>
    <t>МАНСКИЙ РАЙОН</t>
  </si>
  <si>
    <t>НАЗАРОВО</t>
  </si>
  <si>
    <t>НАЗАРОВСКИЙ РАЙОН</t>
  </si>
  <si>
    <t>НИЖНЕИНГАШСКИЙ РАЙОН</t>
  </si>
  <si>
    <t>НОВОСЕЛОВСКИЙ РАЙОН</t>
  </si>
  <si>
    <t>НОРИЛЬСК</t>
  </si>
  <si>
    <t>РЫБИНСКИЙ РАЙОН</t>
  </si>
  <si>
    <t>САЯНСКИЙ РАЙОН</t>
  </si>
  <si>
    <t>СОЛНЕЧНЫЙ</t>
  </si>
  <si>
    <t>СОСНОВОБОРСК</t>
  </si>
  <si>
    <t>СУХОБУЗИМСКИЙ РАЙОН</t>
  </si>
  <si>
    <t>ТАЙМЫРСКИЙ ДОЛГАНО-НЕНЕЦКИЙ РАЙОН</t>
  </si>
  <si>
    <t>ТАСЕЕВСКИЙ РАЙОН</t>
  </si>
  <si>
    <t>ТУРУХАНСКИЙ РАЙОН</t>
  </si>
  <si>
    <t>ТЮХТЕТСКИЙ РАЙОН</t>
  </si>
  <si>
    <t>УЖУРСКИЙ РАЙОН</t>
  </si>
  <si>
    <t>ШАРЫПОВСКИЙ РАЙОН</t>
  </si>
  <si>
    <t>ШУШЕНСКИЙ РАЙОН</t>
  </si>
  <si>
    <t>УЯРСКИЙ РАЙОН</t>
  </si>
  <si>
    <t>ПАРТИЗАНСКИЙ РАЙОН</t>
  </si>
  <si>
    <t>БИРИЛЮССКИЙ РАЙОН</t>
  </si>
  <si>
    <t>ПИРОВСКИЙ РАЙОН</t>
  </si>
  <si>
    <t>ЭВЕНКИЙСКИЙ РАЙОН</t>
  </si>
  <si>
    <t>УТВЕРЖДАЮ</t>
  </si>
  <si>
    <t>__________________________</t>
  </si>
  <si>
    <t>«___» ________________ 2018</t>
  </si>
  <si>
    <t>СОГЛАСОВАНО</t>
  </si>
  <si>
    <t>Руководитель инфраструктурного проекта «Территория 2020»</t>
  </si>
  <si>
    <t>Е.В. Гладких</t>
  </si>
  <si>
    <t>Заместитель директора</t>
  </si>
  <si>
    <t>Е.И. Петухова</t>
  </si>
  <si>
    <t>Директор КГАУ «Краевой Дворец молодежи»</t>
  </si>
  <si>
    <t>А.А. Худяков</t>
  </si>
  <si>
    <t>свыше 50 человек - 7 баллов                                        от 31 до 50 человек - 5 баллов                                    от 15 до 30 человек - 3 балла                                     до 15 человек - 2 балла</t>
  </si>
  <si>
    <t xml:space="preserve"> </t>
  </si>
  <si>
    <t>ПРОВЕДЕНИЕ МУНИЦИПАЛЬНОГО КОНКУРСА СОГЛАСНО РАСПРЕДЕЛЕНИЮ КВОТ                                            (количество сессий)</t>
  </si>
  <si>
    <t xml:space="preserve">200% и более - 20 баллов                                    150 - 200% - 15 баллов                                                    100% - 10 баллов                                                             менее 100% - 5 баллов </t>
  </si>
  <si>
    <t>60+38</t>
  </si>
  <si>
    <t>79+79+56</t>
  </si>
  <si>
    <t>53+20</t>
  </si>
  <si>
    <t>70+40</t>
  </si>
  <si>
    <t>90+68</t>
  </si>
  <si>
    <t>37+37</t>
  </si>
  <si>
    <t>50+50</t>
  </si>
  <si>
    <t>60+15</t>
  </si>
  <si>
    <t>60+52</t>
  </si>
  <si>
    <t>56+29</t>
  </si>
  <si>
    <t>150+30</t>
  </si>
  <si>
    <t>153+70</t>
  </si>
  <si>
    <t>52+43</t>
  </si>
  <si>
    <t>52+52</t>
  </si>
  <si>
    <t>102+56</t>
  </si>
  <si>
    <t>14+18</t>
  </si>
  <si>
    <t>33+120</t>
  </si>
  <si>
    <t>20+14</t>
  </si>
  <si>
    <t>42+25</t>
  </si>
  <si>
    <t>42+40</t>
  </si>
  <si>
    <t>100+20</t>
  </si>
  <si>
    <t>65+58</t>
  </si>
  <si>
    <t>188+63</t>
  </si>
  <si>
    <t>49+26</t>
  </si>
  <si>
    <t>55+41</t>
  </si>
  <si>
    <t>34+40</t>
  </si>
  <si>
    <t>25+41</t>
  </si>
  <si>
    <t>28+15</t>
  </si>
  <si>
    <t>35+25</t>
  </si>
  <si>
    <t>27+32</t>
  </si>
  <si>
    <t>22+50</t>
  </si>
  <si>
    <t>18+43</t>
  </si>
  <si>
    <t>18+25</t>
  </si>
  <si>
    <t>150+157+200+25+116+147</t>
  </si>
  <si>
    <t>50+30</t>
  </si>
  <si>
    <t>8-11</t>
  </si>
  <si>
    <t>14,15,16</t>
  </si>
  <si>
    <t>17,18,19</t>
  </si>
  <si>
    <t>20-25</t>
  </si>
  <si>
    <t>26,27</t>
  </si>
  <si>
    <t>28-34</t>
  </si>
  <si>
    <t>35</t>
  </si>
  <si>
    <t>36-39</t>
  </si>
  <si>
    <t>40,41</t>
  </si>
  <si>
    <t>42-45</t>
  </si>
  <si>
    <t>46,47,48</t>
  </si>
  <si>
    <t>49,50</t>
  </si>
  <si>
    <t>51,52,53</t>
  </si>
  <si>
    <t>54</t>
  </si>
  <si>
    <t>55,56</t>
  </si>
  <si>
    <t>57-60</t>
  </si>
  <si>
    <t>35+15</t>
  </si>
  <si>
    <t>НА «23» ОКТЯБРЯ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</si>
</sst>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6DD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2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 textRotation="90"/>
    </xf>
    <xf numFmtId="0" fontId="1" fillId="2" borderId="12" xfId="0" applyFont="1" applyFill="1" applyBorder="1" applyAlignment="1">
      <alignment horizontal="center" vertical="center" textRotation="90"/>
    </xf>
    <xf numFmtId="0" fontId="1" fillId="2" borderId="13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8"/>
  <sheetViews>
    <sheetView tabSelected="1" view="pageBreakPreview" topLeftCell="A19" zoomScale="80" zoomScaleNormal="70" zoomScaleSheetLayoutView="80" workbookViewId="0">
      <selection activeCell="F36" sqref="F36:F37"/>
    </sheetView>
  </sheetViews>
  <sheetFormatPr defaultColWidth="52.7109375" defaultRowHeight="15" x14ac:dyDescent="0.25"/>
  <cols>
    <col min="1" max="1" width="5.5703125" customWidth="1"/>
    <col min="2" max="2" width="23.28515625" customWidth="1"/>
    <col min="3" max="13" width="15.7109375" customWidth="1"/>
    <col min="14" max="14" width="14.140625" customWidth="1"/>
  </cols>
  <sheetData>
    <row r="1" spans="1:14" x14ac:dyDescent="0.25">
      <c r="N1" s="1" t="s">
        <v>77</v>
      </c>
    </row>
    <row r="2" spans="1:14" x14ac:dyDescent="0.25">
      <c r="N2" s="1" t="s">
        <v>85</v>
      </c>
    </row>
    <row r="3" spans="1:14" x14ac:dyDescent="0.25">
      <c r="N3" s="1" t="s">
        <v>86</v>
      </c>
    </row>
    <row r="4" spans="1:14" x14ac:dyDescent="0.25">
      <c r="N4" s="1" t="s">
        <v>78</v>
      </c>
    </row>
    <row r="5" spans="1:14" x14ac:dyDescent="0.25">
      <c r="N5" s="1" t="s">
        <v>79</v>
      </c>
    </row>
    <row r="7" spans="1:14" x14ac:dyDescent="0.25">
      <c r="A7" s="68" t="s">
        <v>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x14ac:dyDescent="0.25">
      <c r="A8" s="68" t="s">
        <v>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4" x14ac:dyDescent="0.25">
      <c r="A9" s="68" t="s">
        <v>143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4" x14ac:dyDescent="0.25">
      <c r="A10" s="68" t="s">
        <v>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4" x14ac:dyDescent="0.25">
      <c r="A11" s="69" t="s">
        <v>8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4" ht="15.75" thickBot="1" x14ac:dyDescent="0.3">
      <c r="A12" s="70" t="s">
        <v>9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1:14" ht="15" customHeight="1" thickTop="1" x14ac:dyDescent="0.25">
      <c r="A13" s="33" t="s">
        <v>1</v>
      </c>
      <c r="B13" s="56" t="s">
        <v>10</v>
      </c>
      <c r="C13" s="64" t="s">
        <v>89</v>
      </c>
      <c r="D13" s="65"/>
      <c r="E13" s="64" t="s">
        <v>26</v>
      </c>
      <c r="F13" s="65"/>
      <c r="G13" s="64" t="s">
        <v>24</v>
      </c>
      <c r="H13" s="65"/>
      <c r="I13" s="64" t="s">
        <v>11</v>
      </c>
      <c r="J13" s="65"/>
      <c r="K13" s="76" t="s">
        <v>23</v>
      </c>
      <c r="L13" s="77"/>
      <c r="M13" s="29" t="s">
        <v>2</v>
      </c>
      <c r="N13" s="31" t="s">
        <v>3</v>
      </c>
    </row>
    <row r="14" spans="1:14" ht="15" customHeight="1" x14ac:dyDescent="0.25">
      <c r="A14" s="33"/>
      <c r="B14" s="56"/>
      <c r="C14" s="64"/>
      <c r="D14" s="65"/>
      <c r="E14" s="64"/>
      <c r="F14" s="65"/>
      <c r="G14" s="64"/>
      <c r="H14" s="65"/>
      <c r="I14" s="64"/>
      <c r="J14" s="65"/>
      <c r="K14" s="76"/>
      <c r="L14" s="77"/>
      <c r="M14" s="29"/>
      <c r="N14" s="31"/>
    </row>
    <row r="15" spans="1:14" ht="15" customHeight="1" x14ac:dyDescent="0.25">
      <c r="A15" s="33"/>
      <c r="B15" s="56"/>
      <c r="C15" s="64"/>
      <c r="D15" s="65"/>
      <c r="E15" s="64"/>
      <c r="F15" s="65"/>
      <c r="G15" s="64"/>
      <c r="H15" s="65"/>
      <c r="I15" s="64"/>
      <c r="J15" s="65"/>
      <c r="K15" s="76"/>
      <c r="L15" s="77"/>
      <c r="M15" s="29"/>
      <c r="N15" s="31"/>
    </row>
    <row r="16" spans="1:14" ht="15" customHeight="1" x14ac:dyDescent="0.25">
      <c r="A16" s="33"/>
      <c r="B16" s="56"/>
      <c r="C16" s="64"/>
      <c r="D16" s="65"/>
      <c r="E16" s="64"/>
      <c r="F16" s="65"/>
      <c r="G16" s="64"/>
      <c r="H16" s="65"/>
      <c r="I16" s="64"/>
      <c r="J16" s="65"/>
      <c r="K16" s="76"/>
      <c r="L16" s="77"/>
      <c r="M16" s="29"/>
      <c r="N16" s="31"/>
    </row>
    <row r="17" spans="1:14" ht="15" customHeight="1" thickBot="1" x14ac:dyDescent="0.3">
      <c r="A17" s="33"/>
      <c r="B17" s="56"/>
      <c r="C17" s="66"/>
      <c r="D17" s="67"/>
      <c r="E17" s="66"/>
      <c r="F17" s="67"/>
      <c r="G17" s="66"/>
      <c r="H17" s="67"/>
      <c r="I17" s="66"/>
      <c r="J17" s="67"/>
      <c r="K17" s="78"/>
      <c r="L17" s="79"/>
      <c r="M17" s="29"/>
      <c r="N17" s="31"/>
    </row>
    <row r="18" spans="1:14" ht="15" customHeight="1" x14ac:dyDescent="0.25">
      <c r="A18" s="33"/>
      <c r="B18" s="56"/>
      <c r="C18" s="58" t="s">
        <v>22</v>
      </c>
      <c r="D18" s="59"/>
      <c r="E18" s="58" t="s">
        <v>90</v>
      </c>
      <c r="F18" s="59"/>
      <c r="G18" s="58" t="s">
        <v>12</v>
      </c>
      <c r="H18" s="59"/>
      <c r="I18" s="58" t="s">
        <v>87</v>
      </c>
      <c r="J18" s="59"/>
      <c r="K18" s="71" t="s">
        <v>25</v>
      </c>
      <c r="L18" s="72"/>
      <c r="M18" s="29"/>
      <c r="N18" s="31"/>
    </row>
    <row r="19" spans="1:14" ht="15" customHeight="1" x14ac:dyDescent="0.25">
      <c r="A19" s="33"/>
      <c r="B19" s="56"/>
      <c r="C19" s="60"/>
      <c r="D19" s="61"/>
      <c r="E19" s="60"/>
      <c r="F19" s="61"/>
      <c r="G19" s="60"/>
      <c r="H19" s="61"/>
      <c r="I19" s="60"/>
      <c r="J19" s="61"/>
      <c r="K19" s="73"/>
      <c r="L19" s="74"/>
      <c r="M19" s="29"/>
      <c r="N19" s="31"/>
    </row>
    <row r="20" spans="1:14" ht="15" customHeight="1" x14ac:dyDescent="0.25">
      <c r="A20" s="33"/>
      <c r="B20" s="56"/>
      <c r="C20" s="60"/>
      <c r="D20" s="61"/>
      <c r="E20" s="60"/>
      <c r="F20" s="61"/>
      <c r="G20" s="60"/>
      <c r="H20" s="61"/>
      <c r="I20" s="60"/>
      <c r="J20" s="61"/>
      <c r="K20" s="73"/>
      <c r="L20" s="74"/>
      <c r="M20" s="29"/>
      <c r="N20" s="31"/>
    </row>
    <row r="21" spans="1:14" ht="15" customHeight="1" thickBot="1" x14ac:dyDescent="0.3">
      <c r="A21" s="34"/>
      <c r="B21" s="57"/>
      <c r="C21" s="62"/>
      <c r="D21" s="63"/>
      <c r="E21" s="62"/>
      <c r="F21" s="63"/>
      <c r="G21" s="62"/>
      <c r="H21" s="63"/>
      <c r="I21" s="62"/>
      <c r="J21" s="63"/>
      <c r="K21" s="73"/>
      <c r="L21" s="75"/>
      <c r="M21" s="30"/>
      <c r="N21" s="32"/>
    </row>
    <row r="22" spans="1:14" ht="15" customHeight="1" thickTop="1" x14ac:dyDescent="0.25">
      <c r="A22" s="7">
        <v>1</v>
      </c>
      <c r="B22" s="9" t="s">
        <v>4</v>
      </c>
      <c r="C22" s="11">
        <v>6</v>
      </c>
      <c r="D22" s="13">
        <v>20</v>
      </c>
      <c r="E22" s="15">
        <v>63</v>
      </c>
      <c r="F22" s="17">
        <v>0</v>
      </c>
      <c r="G22" s="11" t="s">
        <v>124</v>
      </c>
      <c r="H22" s="13">
        <v>38</v>
      </c>
      <c r="I22" s="41">
        <f>795+79</f>
        <v>874</v>
      </c>
      <c r="J22" s="13">
        <v>7</v>
      </c>
      <c r="K22" s="80">
        <f>36000+15000</f>
        <v>51000</v>
      </c>
      <c r="L22" s="13">
        <v>7</v>
      </c>
      <c r="M22" s="37">
        <f>D22+F22+H22+J22+L22</f>
        <v>72</v>
      </c>
      <c r="N22" s="37">
        <v>1</v>
      </c>
    </row>
    <row r="23" spans="1:14" ht="15" customHeight="1" thickBot="1" x14ac:dyDescent="0.3">
      <c r="A23" s="8"/>
      <c r="B23" s="10"/>
      <c r="C23" s="12"/>
      <c r="D23" s="14"/>
      <c r="E23" s="16"/>
      <c r="F23" s="18"/>
      <c r="G23" s="12"/>
      <c r="H23" s="14"/>
      <c r="I23" s="42"/>
      <c r="J23" s="14"/>
      <c r="K23" s="81"/>
      <c r="L23" s="6"/>
      <c r="M23" s="38"/>
      <c r="N23" s="38"/>
    </row>
    <row r="24" spans="1:14" ht="15" customHeight="1" x14ac:dyDescent="0.25">
      <c r="A24" s="19">
        <v>2</v>
      </c>
      <c r="B24" s="21" t="s">
        <v>42</v>
      </c>
      <c r="C24" s="23">
        <v>3</v>
      </c>
      <c r="D24" s="5">
        <v>20</v>
      </c>
      <c r="E24" s="25">
        <v>14</v>
      </c>
      <c r="F24" s="27">
        <v>5</v>
      </c>
      <c r="G24" s="3" t="s">
        <v>92</v>
      </c>
      <c r="H24" s="5">
        <v>21</v>
      </c>
      <c r="I24" s="39">
        <f>110+43+56</f>
        <v>209</v>
      </c>
      <c r="J24" s="5">
        <v>7</v>
      </c>
      <c r="K24" s="82">
        <f>54250+33000+23760</f>
        <v>111010</v>
      </c>
      <c r="L24" s="5">
        <v>10</v>
      </c>
      <c r="M24" s="35">
        <f>L24+J24+H24+F24+D24</f>
        <v>63</v>
      </c>
      <c r="N24" s="35">
        <v>2</v>
      </c>
    </row>
    <row r="25" spans="1:14" ht="15" customHeight="1" thickBot="1" x14ac:dyDescent="0.3">
      <c r="A25" s="20"/>
      <c r="B25" s="22"/>
      <c r="C25" s="24"/>
      <c r="D25" s="6"/>
      <c r="E25" s="26"/>
      <c r="F25" s="28"/>
      <c r="G25" s="4"/>
      <c r="H25" s="6"/>
      <c r="I25" s="40"/>
      <c r="J25" s="6"/>
      <c r="K25" s="81"/>
      <c r="L25" s="6"/>
      <c r="M25" s="36"/>
      <c r="N25" s="36"/>
    </row>
    <row r="26" spans="1:14" ht="15" customHeight="1" x14ac:dyDescent="0.25">
      <c r="A26" s="19">
        <v>3</v>
      </c>
      <c r="B26" s="21" t="s">
        <v>70</v>
      </c>
      <c r="C26" s="23">
        <v>2</v>
      </c>
      <c r="D26" s="5">
        <v>20</v>
      </c>
      <c r="E26" s="25">
        <v>1</v>
      </c>
      <c r="F26" s="27">
        <v>5</v>
      </c>
      <c r="G26" s="3" t="s">
        <v>110</v>
      </c>
      <c r="H26" s="43">
        <v>10</v>
      </c>
      <c r="I26" s="23">
        <v>57</v>
      </c>
      <c r="J26" s="5">
        <v>7</v>
      </c>
      <c r="K26" s="50">
        <f>8064+4310</f>
        <v>12374</v>
      </c>
      <c r="L26" s="5">
        <v>3</v>
      </c>
      <c r="M26" s="35">
        <f>D26+F26+H26+J26+L26</f>
        <v>45</v>
      </c>
      <c r="N26" s="35">
        <v>3</v>
      </c>
    </row>
    <row r="27" spans="1:14" ht="15" customHeight="1" thickBot="1" x14ac:dyDescent="0.3">
      <c r="A27" s="20"/>
      <c r="B27" s="22"/>
      <c r="C27" s="24"/>
      <c r="D27" s="6"/>
      <c r="E27" s="26"/>
      <c r="F27" s="28"/>
      <c r="G27" s="4"/>
      <c r="H27" s="44"/>
      <c r="I27" s="24"/>
      <c r="J27" s="6"/>
      <c r="K27" s="51"/>
      <c r="L27" s="6"/>
      <c r="M27" s="36"/>
      <c r="N27" s="36"/>
    </row>
    <row r="28" spans="1:14" ht="15" customHeight="1" x14ac:dyDescent="0.25">
      <c r="A28" s="19">
        <v>4</v>
      </c>
      <c r="B28" s="21" t="s">
        <v>16</v>
      </c>
      <c r="C28" s="23">
        <v>2</v>
      </c>
      <c r="D28" s="5">
        <v>10</v>
      </c>
      <c r="E28" s="3">
        <v>17</v>
      </c>
      <c r="F28" s="5">
        <v>5</v>
      </c>
      <c r="G28" s="3" t="s">
        <v>91</v>
      </c>
      <c r="H28" s="5">
        <v>12</v>
      </c>
      <c r="I28" s="23">
        <v>108</v>
      </c>
      <c r="J28" s="5">
        <v>7</v>
      </c>
      <c r="K28" s="50">
        <f>87000+13000</f>
        <v>100000</v>
      </c>
      <c r="L28" s="5">
        <v>7</v>
      </c>
      <c r="M28" s="35">
        <f>D28+F28+H28+J28+L28</f>
        <v>41</v>
      </c>
      <c r="N28" s="35">
        <v>4.5</v>
      </c>
    </row>
    <row r="29" spans="1:14" ht="15" customHeight="1" thickBot="1" x14ac:dyDescent="0.3">
      <c r="A29" s="20"/>
      <c r="B29" s="22"/>
      <c r="C29" s="24"/>
      <c r="D29" s="6"/>
      <c r="E29" s="4"/>
      <c r="F29" s="6"/>
      <c r="G29" s="4"/>
      <c r="H29" s="6"/>
      <c r="I29" s="24"/>
      <c r="J29" s="6"/>
      <c r="K29" s="51"/>
      <c r="L29" s="6"/>
      <c r="M29" s="36"/>
      <c r="N29" s="36"/>
    </row>
    <row r="30" spans="1:14" ht="15" customHeight="1" x14ac:dyDescent="0.25">
      <c r="A30" s="19">
        <v>5</v>
      </c>
      <c r="B30" s="21" t="s">
        <v>71</v>
      </c>
      <c r="C30" s="23">
        <v>2</v>
      </c>
      <c r="D30" s="5">
        <v>10</v>
      </c>
      <c r="E30" s="25">
        <v>27</v>
      </c>
      <c r="F30" s="27">
        <v>5</v>
      </c>
      <c r="G30" s="3" t="s">
        <v>105</v>
      </c>
      <c r="H30" s="5">
        <v>14</v>
      </c>
      <c r="I30" s="23">
        <v>196</v>
      </c>
      <c r="J30" s="5">
        <v>7</v>
      </c>
      <c r="K30" s="50">
        <v>22354</v>
      </c>
      <c r="L30" s="5">
        <v>5</v>
      </c>
      <c r="M30" s="35">
        <f>D30+F30+H30+J30+L30</f>
        <v>41</v>
      </c>
      <c r="N30" s="45">
        <v>4.5</v>
      </c>
    </row>
    <row r="31" spans="1:14" ht="15" customHeight="1" thickBot="1" x14ac:dyDescent="0.3">
      <c r="A31" s="20"/>
      <c r="B31" s="22"/>
      <c r="C31" s="24"/>
      <c r="D31" s="6"/>
      <c r="E31" s="26"/>
      <c r="F31" s="28"/>
      <c r="G31" s="4"/>
      <c r="H31" s="6"/>
      <c r="I31" s="24"/>
      <c r="J31" s="6"/>
      <c r="K31" s="51"/>
      <c r="L31" s="6"/>
      <c r="M31" s="36"/>
      <c r="N31" s="46"/>
    </row>
    <row r="32" spans="1:14" ht="15" customHeight="1" x14ac:dyDescent="0.25">
      <c r="A32" s="19">
        <v>6</v>
      </c>
      <c r="B32" s="21" t="s">
        <v>20</v>
      </c>
      <c r="C32" s="23">
        <v>2</v>
      </c>
      <c r="D32" s="5">
        <v>10</v>
      </c>
      <c r="E32" s="3">
        <v>26</v>
      </c>
      <c r="F32" s="5">
        <v>10</v>
      </c>
      <c r="G32" s="3" t="s">
        <v>93</v>
      </c>
      <c r="H32" s="5">
        <v>10</v>
      </c>
      <c r="I32" s="23">
        <v>114</v>
      </c>
      <c r="J32" s="5">
        <v>7</v>
      </c>
      <c r="K32" s="50">
        <v>7500</v>
      </c>
      <c r="L32" s="5">
        <v>3</v>
      </c>
      <c r="M32" s="35">
        <f>D32+F32+H32+J32+L32</f>
        <v>40</v>
      </c>
      <c r="N32" s="35">
        <v>6.7</v>
      </c>
    </row>
    <row r="33" spans="1:14" ht="15" customHeight="1" thickBot="1" x14ac:dyDescent="0.3">
      <c r="A33" s="8"/>
      <c r="B33" s="10"/>
      <c r="C33" s="12"/>
      <c r="D33" s="14"/>
      <c r="E33" s="47"/>
      <c r="F33" s="14"/>
      <c r="G33" s="47"/>
      <c r="H33" s="14"/>
      <c r="I33" s="12"/>
      <c r="J33" s="14"/>
      <c r="K33" s="51"/>
      <c r="L33" s="6"/>
      <c r="M33" s="36"/>
      <c r="N33" s="38"/>
    </row>
    <row r="34" spans="1:14" ht="15" customHeight="1" x14ac:dyDescent="0.25">
      <c r="A34" s="19">
        <v>7</v>
      </c>
      <c r="B34" s="21" t="s">
        <v>68</v>
      </c>
      <c r="C34" s="23">
        <v>2</v>
      </c>
      <c r="D34" s="5">
        <v>20</v>
      </c>
      <c r="E34" s="25">
        <v>12</v>
      </c>
      <c r="F34" s="27">
        <v>5</v>
      </c>
      <c r="G34" s="3" t="s">
        <v>109</v>
      </c>
      <c r="H34" s="5">
        <v>8</v>
      </c>
      <c r="I34" s="23">
        <v>74</v>
      </c>
      <c r="J34" s="5">
        <v>7</v>
      </c>
      <c r="K34" s="50">
        <v>0</v>
      </c>
      <c r="L34" s="5">
        <v>0</v>
      </c>
      <c r="M34" s="35">
        <f>D34+F34+H34+J34+L34</f>
        <v>40</v>
      </c>
      <c r="N34" s="45">
        <v>6.7</v>
      </c>
    </row>
    <row r="35" spans="1:14" ht="15" customHeight="1" thickBot="1" x14ac:dyDescent="0.3">
      <c r="A35" s="20"/>
      <c r="B35" s="22"/>
      <c r="C35" s="24"/>
      <c r="D35" s="6"/>
      <c r="E35" s="26"/>
      <c r="F35" s="28"/>
      <c r="G35" s="4"/>
      <c r="H35" s="6"/>
      <c r="I35" s="24"/>
      <c r="J35" s="6"/>
      <c r="K35" s="51"/>
      <c r="L35" s="6"/>
      <c r="M35" s="36"/>
      <c r="N35" s="46"/>
    </row>
    <row r="36" spans="1:14" ht="15" customHeight="1" x14ac:dyDescent="0.25">
      <c r="A36" s="19">
        <v>8</v>
      </c>
      <c r="B36" s="52" t="s">
        <v>45</v>
      </c>
      <c r="C36" s="23">
        <v>1</v>
      </c>
      <c r="D36" s="5">
        <v>10</v>
      </c>
      <c r="E36" s="25">
        <v>30</v>
      </c>
      <c r="F36" s="27">
        <v>10</v>
      </c>
      <c r="G36" s="3">
        <v>46</v>
      </c>
      <c r="H36" s="5">
        <v>5</v>
      </c>
      <c r="I36" s="23">
        <v>99</v>
      </c>
      <c r="J36" s="5">
        <v>7</v>
      </c>
      <c r="K36" s="50">
        <v>60164</v>
      </c>
      <c r="L36" s="5">
        <v>7</v>
      </c>
      <c r="M36" s="35">
        <f>D36+F36+H36+J36+L36</f>
        <v>39</v>
      </c>
      <c r="N36" s="48" t="s">
        <v>126</v>
      </c>
    </row>
    <row r="37" spans="1:14" ht="15" customHeight="1" thickBot="1" x14ac:dyDescent="0.3">
      <c r="A37" s="20"/>
      <c r="B37" s="53"/>
      <c r="C37" s="24"/>
      <c r="D37" s="6"/>
      <c r="E37" s="26"/>
      <c r="F37" s="28"/>
      <c r="G37" s="4"/>
      <c r="H37" s="6"/>
      <c r="I37" s="24"/>
      <c r="J37" s="6"/>
      <c r="K37" s="51"/>
      <c r="L37" s="6"/>
      <c r="M37" s="36"/>
      <c r="N37" s="49"/>
    </row>
    <row r="38" spans="1:14" ht="15" customHeight="1" x14ac:dyDescent="0.25">
      <c r="A38" s="19">
        <v>9</v>
      </c>
      <c r="B38" s="21" t="s">
        <v>5</v>
      </c>
      <c r="C38" s="23">
        <v>2</v>
      </c>
      <c r="D38" s="5">
        <v>10</v>
      </c>
      <c r="E38" s="54">
        <v>33</v>
      </c>
      <c r="F38" s="27">
        <v>5</v>
      </c>
      <c r="G38" s="3" t="s">
        <v>95</v>
      </c>
      <c r="H38" s="5">
        <v>14</v>
      </c>
      <c r="I38" s="23">
        <v>188</v>
      </c>
      <c r="J38" s="5">
        <v>7</v>
      </c>
      <c r="K38" s="50">
        <f>12990+7600</f>
        <v>20590</v>
      </c>
      <c r="L38" s="5">
        <v>3</v>
      </c>
      <c r="M38" s="35">
        <f>D38+F38+H38+J38+L38</f>
        <v>39</v>
      </c>
      <c r="N38" s="48" t="s">
        <v>126</v>
      </c>
    </row>
    <row r="39" spans="1:14" ht="15" customHeight="1" thickBot="1" x14ac:dyDescent="0.3">
      <c r="A39" s="20"/>
      <c r="B39" s="22"/>
      <c r="C39" s="24"/>
      <c r="D39" s="6"/>
      <c r="E39" s="55"/>
      <c r="F39" s="28"/>
      <c r="G39" s="4"/>
      <c r="H39" s="6"/>
      <c r="I39" s="24"/>
      <c r="J39" s="6"/>
      <c r="K39" s="51"/>
      <c r="L39" s="6"/>
      <c r="M39" s="36"/>
      <c r="N39" s="49"/>
    </row>
    <row r="40" spans="1:14" ht="15" customHeight="1" x14ac:dyDescent="0.25">
      <c r="A40" s="19">
        <v>10</v>
      </c>
      <c r="B40" s="21" t="s">
        <v>31</v>
      </c>
      <c r="C40" s="23">
        <v>2</v>
      </c>
      <c r="D40" s="5">
        <v>10</v>
      </c>
      <c r="E40" s="25">
        <v>18</v>
      </c>
      <c r="F40" s="27">
        <v>5</v>
      </c>
      <c r="G40" s="3" t="s">
        <v>99</v>
      </c>
      <c r="H40" s="5">
        <v>14</v>
      </c>
      <c r="I40" s="23">
        <v>109</v>
      </c>
      <c r="J40" s="5">
        <v>7</v>
      </c>
      <c r="K40" s="50">
        <v>9427</v>
      </c>
      <c r="L40" s="5">
        <v>3</v>
      </c>
      <c r="M40" s="35">
        <f>D40+F40+H40+J40+L40</f>
        <v>39</v>
      </c>
      <c r="N40" s="48" t="s">
        <v>126</v>
      </c>
    </row>
    <row r="41" spans="1:14" ht="15" customHeight="1" thickBot="1" x14ac:dyDescent="0.3">
      <c r="A41" s="20"/>
      <c r="B41" s="22"/>
      <c r="C41" s="24"/>
      <c r="D41" s="6"/>
      <c r="E41" s="26"/>
      <c r="F41" s="28"/>
      <c r="G41" s="4"/>
      <c r="H41" s="6"/>
      <c r="I41" s="24"/>
      <c r="J41" s="6"/>
      <c r="K41" s="51"/>
      <c r="L41" s="6"/>
      <c r="M41" s="36"/>
      <c r="N41" s="49"/>
    </row>
    <row r="42" spans="1:14" ht="15" customHeight="1" x14ac:dyDescent="0.25">
      <c r="A42" s="19">
        <v>11</v>
      </c>
      <c r="B42" s="21" t="s">
        <v>55</v>
      </c>
      <c r="C42" s="23">
        <v>2</v>
      </c>
      <c r="D42" s="5">
        <v>10</v>
      </c>
      <c r="E42" s="25">
        <v>16</v>
      </c>
      <c r="F42" s="27">
        <v>5</v>
      </c>
      <c r="G42" s="3" t="s">
        <v>102</v>
      </c>
      <c r="H42" s="5">
        <v>14</v>
      </c>
      <c r="I42" s="23">
        <v>241</v>
      </c>
      <c r="J42" s="5">
        <v>7</v>
      </c>
      <c r="K42" s="50">
        <v>5500</v>
      </c>
      <c r="L42" s="5">
        <v>3</v>
      </c>
      <c r="M42" s="35">
        <f>D42+F42+H42+J42+L42</f>
        <v>39</v>
      </c>
      <c r="N42" s="48" t="s">
        <v>126</v>
      </c>
    </row>
    <row r="43" spans="1:14" ht="15" customHeight="1" thickBot="1" x14ac:dyDescent="0.3">
      <c r="A43" s="20"/>
      <c r="B43" s="22"/>
      <c r="C43" s="24"/>
      <c r="D43" s="6"/>
      <c r="E43" s="26"/>
      <c r="F43" s="28"/>
      <c r="G43" s="4"/>
      <c r="H43" s="6"/>
      <c r="I43" s="24"/>
      <c r="J43" s="6"/>
      <c r="K43" s="51"/>
      <c r="L43" s="6"/>
      <c r="M43" s="36"/>
      <c r="N43" s="49"/>
    </row>
    <row r="44" spans="1:14" x14ac:dyDescent="0.25">
      <c r="A44" s="19">
        <v>12</v>
      </c>
      <c r="B44" s="21" t="s">
        <v>39</v>
      </c>
      <c r="C44" s="23">
        <v>2</v>
      </c>
      <c r="D44" s="5">
        <v>10</v>
      </c>
      <c r="E44" s="25">
        <v>6</v>
      </c>
      <c r="F44" s="27">
        <v>5</v>
      </c>
      <c r="G44" s="85" t="s">
        <v>104</v>
      </c>
      <c r="H44" s="5">
        <v>14</v>
      </c>
      <c r="I44" s="39" t="s">
        <v>142</v>
      </c>
      <c r="J44" s="5">
        <v>7</v>
      </c>
      <c r="K44" s="82">
        <v>5200</v>
      </c>
      <c r="L44" s="5">
        <v>3</v>
      </c>
      <c r="M44" s="35">
        <f>D44+F44+H44+J44+L44</f>
        <v>39</v>
      </c>
      <c r="N44" s="48" t="s">
        <v>126</v>
      </c>
    </row>
    <row r="45" spans="1:14" ht="15.75" thickBot="1" x14ac:dyDescent="0.3">
      <c r="A45" s="20"/>
      <c r="B45" s="22"/>
      <c r="C45" s="24"/>
      <c r="D45" s="6"/>
      <c r="E45" s="26"/>
      <c r="F45" s="28"/>
      <c r="G45" s="86"/>
      <c r="H45" s="6"/>
      <c r="I45" s="40"/>
      <c r="J45" s="6"/>
      <c r="K45" s="81"/>
      <c r="L45" s="6"/>
      <c r="M45" s="36"/>
      <c r="N45" s="49"/>
    </row>
    <row r="46" spans="1:14" x14ac:dyDescent="0.25">
      <c r="A46" s="19">
        <v>13</v>
      </c>
      <c r="B46" s="21" t="s">
        <v>61</v>
      </c>
      <c r="C46" s="23">
        <v>1</v>
      </c>
      <c r="D46" s="5">
        <v>10</v>
      </c>
      <c r="E46" s="25">
        <v>8</v>
      </c>
      <c r="F46" s="27">
        <v>15</v>
      </c>
      <c r="G46" s="3">
        <v>51</v>
      </c>
      <c r="H46" s="5">
        <v>7</v>
      </c>
      <c r="I46" s="23">
        <v>35</v>
      </c>
      <c r="J46" s="5">
        <v>5</v>
      </c>
      <c r="K46" s="50">
        <v>0</v>
      </c>
      <c r="L46" s="5">
        <v>0</v>
      </c>
      <c r="M46" s="35">
        <f>D46+F46+H46+J46+L46</f>
        <v>37</v>
      </c>
      <c r="N46" s="45">
        <v>12.13</v>
      </c>
    </row>
    <row r="47" spans="1:14" ht="15.75" thickBot="1" x14ac:dyDescent="0.3">
      <c r="A47" s="20"/>
      <c r="B47" s="22"/>
      <c r="C47" s="24"/>
      <c r="D47" s="6"/>
      <c r="E47" s="26"/>
      <c r="F47" s="28"/>
      <c r="G47" s="4"/>
      <c r="H47" s="6"/>
      <c r="I47" s="24"/>
      <c r="J47" s="6"/>
      <c r="K47" s="51"/>
      <c r="L47" s="6"/>
      <c r="M47" s="36"/>
      <c r="N47" s="46"/>
    </row>
    <row r="48" spans="1:14" ht="15" customHeight="1" x14ac:dyDescent="0.25">
      <c r="A48" s="19">
        <v>14</v>
      </c>
      <c r="B48" s="21" t="s">
        <v>52</v>
      </c>
      <c r="C48" s="23">
        <v>1</v>
      </c>
      <c r="D48" s="5">
        <v>10</v>
      </c>
      <c r="E48" s="25">
        <v>9</v>
      </c>
      <c r="F48" s="27">
        <v>5</v>
      </c>
      <c r="G48" s="3">
        <v>113</v>
      </c>
      <c r="H48" s="5">
        <v>7</v>
      </c>
      <c r="I48" s="23">
        <v>85</v>
      </c>
      <c r="J48" s="5">
        <v>7</v>
      </c>
      <c r="K48" s="50">
        <v>72143</v>
      </c>
      <c r="L48" s="5">
        <v>7</v>
      </c>
      <c r="M48" s="35">
        <f>D48+F48+H48+J48+L48</f>
        <v>36</v>
      </c>
      <c r="N48" s="35" t="s">
        <v>127</v>
      </c>
    </row>
    <row r="49" spans="1:14" ht="15.75" thickBot="1" x14ac:dyDescent="0.3">
      <c r="A49" s="20"/>
      <c r="B49" s="22"/>
      <c r="C49" s="24"/>
      <c r="D49" s="6"/>
      <c r="E49" s="26"/>
      <c r="F49" s="28"/>
      <c r="G49" s="4"/>
      <c r="H49" s="6"/>
      <c r="I49" s="24"/>
      <c r="J49" s="6"/>
      <c r="K49" s="51"/>
      <c r="L49" s="6"/>
      <c r="M49" s="36"/>
      <c r="N49" s="36"/>
    </row>
    <row r="50" spans="1:14" x14ac:dyDescent="0.25">
      <c r="A50" s="19">
        <v>15</v>
      </c>
      <c r="B50" s="21" t="s">
        <v>69</v>
      </c>
      <c r="C50" s="23">
        <v>2</v>
      </c>
      <c r="D50" s="5">
        <v>10</v>
      </c>
      <c r="E50" s="25">
        <v>8</v>
      </c>
      <c r="F50" s="27">
        <v>5</v>
      </c>
      <c r="G50" s="3" t="s">
        <v>104</v>
      </c>
      <c r="H50" s="5">
        <v>14</v>
      </c>
      <c r="I50" s="23">
        <v>105</v>
      </c>
      <c r="J50" s="5">
        <v>7</v>
      </c>
      <c r="K50" s="50">
        <v>0</v>
      </c>
      <c r="L50" s="5">
        <v>0</v>
      </c>
      <c r="M50" s="35">
        <f>D50+F50+H50+J50+L50</f>
        <v>36</v>
      </c>
      <c r="N50" s="45" t="s">
        <v>127</v>
      </c>
    </row>
    <row r="51" spans="1:14" ht="15.75" thickBot="1" x14ac:dyDescent="0.3">
      <c r="A51" s="20"/>
      <c r="B51" s="22"/>
      <c r="C51" s="24"/>
      <c r="D51" s="6"/>
      <c r="E51" s="26"/>
      <c r="F51" s="28"/>
      <c r="G51" s="4"/>
      <c r="H51" s="6"/>
      <c r="I51" s="24"/>
      <c r="J51" s="6"/>
      <c r="K51" s="51"/>
      <c r="L51" s="6"/>
      <c r="M51" s="36"/>
      <c r="N51" s="46"/>
    </row>
    <row r="52" spans="1:14" x14ac:dyDescent="0.25">
      <c r="A52" s="19">
        <v>16</v>
      </c>
      <c r="B52" s="21" t="s">
        <v>53</v>
      </c>
      <c r="C52" s="23">
        <v>2</v>
      </c>
      <c r="D52" s="5">
        <v>10</v>
      </c>
      <c r="E52" s="25">
        <v>3</v>
      </c>
      <c r="F52" s="27">
        <v>5</v>
      </c>
      <c r="G52" s="3" t="s">
        <v>112</v>
      </c>
      <c r="H52" s="5">
        <v>14</v>
      </c>
      <c r="I52" s="23">
        <v>145</v>
      </c>
      <c r="J52" s="5">
        <v>7</v>
      </c>
      <c r="K52" s="50">
        <v>0</v>
      </c>
      <c r="L52" s="5">
        <v>0</v>
      </c>
      <c r="M52" s="35">
        <f>D52+F52+H52+J52+L52</f>
        <v>36</v>
      </c>
      <c r="N52" s="35" t="s">
        <v>127</v>
      </c>
    </row>
    <row r="53" spans="1:14" ht="15.75" thickBot="1" x14ac:dyDescent="0.3">
      <c r="A53" s="20"/>
      <c r="B53" s="22"/>
      <c r="C53" s="24"/>
      <c r="D53" s="6"/>
      <c r="E53" s="26"/>
      <c r="F53" s="28"/>
      <c r="G53" s="4"/>
      <c r="H53" s="6"/>
      <c r="I53" s="24"/>
      <c r="J53" s="6"/>
      <c r="K53" s="51"/>
      <c r="L53" s="6"/>
      <c r="M53" s="36"/>
      <c r="N53" s="36"/>
    </row>
    <row r="54" spans="1:14" ht="15" customHeight="1" x14ac:dyDescent="0.25">
      <c r="A54" s="19">
        <v>17</v>
      </c>
      <c r="B54" s="21" t="s">
        <v>21</v>
      </c>
      <c r="C54" s="23">
        <v>2</v>
      </c>
      <c r="D54" s="5">
        <v>10</v>
      </c>
      <c r="E54" s="25">
        <v>2</v>
      </c>
      <c r="F54" s="27">
        <v>5</v>
      </c>
      <c r="G54" s="3" t="s">
        <v>96</v>
      </c>
      <c r="H54" s="5">
        <v>10</v>
      </c>
      <c r="I54" s="23">
        <v>107</v>
      </c>
      <c r="J54" s="5">
        <v>7</v>
      </c>
      <c r="K54" s="50">
        <f>12984+11318</f>
        <v>24302</v>
      </c>
      <c r="L54" s="5">
        <v>3</v>
      </c>
      <c r="M54" s="35">
        <f>D54+F54+H54+J54+L54</f>
        <v>35</v>
      </c>
      <c r="N54" s="45" t="s">
        <v>128</v>
      </c>
    </row>
    <row r="55" spans="1:14" ht="15.75" thickBot="1" x14ac:dyDescent="0.3">
      <c r="A55" s="20"/>
      <c r="B55" s="22"/>
      <c r="C55" s="24"/>
      <c r="D55" s="6"/>
      <c r="E55" s="26"/>
      <c r="F55" s="28"/>
      <c r="G55" s="4"/>
      <c r="H55" s="6"/>
      <c r="I55" s="24"/>
      <c r="J55" s="6"/>
      <c r="K55" s="51"/>
      <c r="L55" s="6"/>
      <c r="M55" s="36"/>
      <c r="N55" s="46"/>
    </row>
    <row r="56" spans="1:14" ht="15" customHeight="1" x14ac:dyDescent="0.25">
      <c r="A56" s="19">
        <v>18</v>
      </c>
      <c r="B56" s="21" t="s">
        <v>36</v>
      </c>
      <c r="C56" s="23">
        <v>2</v>
      </c>
      <c r="D56" s="5">
        <v>10</v>
      </c>
      <c r="E56" s="25">
        <v>7</v>
      </c>
      <c r="F56" s="27">
        <v>5</v>
      </c>
      <c r="G56" s="3" t="s">
        <v>97</v>
      </c>
      <c r="H56" s="5">
        <v>10</v>
      </c>
      <c r="I56" s="23">
        <v>59</v>
      </c>
      <c r="J56" s="5">
        <v>7</v>
      </c>
      <c r="K56" s="50">
        <v>4650</v>
      </c>
      <c r="L56" s="5">
        <v>3</v>
      </c>
      <c r="M56" s="35">
        <f>D56+F56+H56+J56+L56</f>
        <v>35</v>
      </c>
      <c r="N56" s="45" t="s">
        <v>128</v>
      </c>
    </row>
    <row r="57" spans="1:14" ht="15.75" thickBot="1" x14ac:dyDescent="0.3">
      <c r="A57" s="20"/>
      <c r="B57" s="22"/>
      <c r="C57" s="24"/>
      <c r="D57" s="6"/>
      <c r="E57" s="26"/>
      <c r="F57" s="28"/>
      <c r="G57" s="4"/>
      <c r="H57" s="6"/>
      <c r="I57" s="24"/>
      <c r="J57" s="6"/>
      <c r="K57" s="51"/>
      <c r="L57" s="6"/>
      <c r="M57" s="36"/>
      <c r="N57" s="46"/>
    </row>
    <row r="58" spans="1:14" x14ac:dyDescent="0.25">
      <c r="A58" s="19">
        <v>19</v>
      </c>
      <c r="B58" s="21" t="s">
        <v>60</v>
      </c>
      <c r="C58" s="23">
        <v>2</v>
      </c>
      <c r="D58" s="5">
        <v>10</v>
      </c>
      <c r="E58" s="25">
        <v>8</v>
      </c>
      <c r="F58" s="27">
        <v>5</v>
      </c>
      <c r="G58" s="3" t="s">
        <v>121</v>
      </c>
      <c r="H58" s="5">
        <v>8</v>
      </c>
      <c r="I58" s="23">
        <v>70</v>
      </c>
      <c r="J58" s="5">
        <v>7</v>
      </c>
      <c r="K58" s="50">
        <v>34050</v>
      </c>
      <c r="L58" s="5">
        <v>5</v>
      </c>
      <c r="M58" s="35">
        <f>D58+F58+H58+J58+L58</f>
        <v>35</v>
      </c>
      <c r="N58" s="45" t="s">
        <v>128</v>
      </c>
    </row>
    <row r="59" spans="1:14" ht="15.75" thickBot="1" x14ac:dyDescent="0.3">
      <c r="A59" s="20"/>
      <c r="B59" s="22"/>
      <c r="C59" s="24"/>
      <c r="D59" s="6"/>
      <c r="E59" s="26"/>
      <c r="F59" s="28"/>
      <c r="G59" s="4"/>
      <c r="H59" s="6"/>
      <c r="I59" s="24"/>
      <c r="J59" s="6"/>
      <c r="K59" s="51"/>
      <c r="L59" s="6"/>
      <c r="M59" s="36"/>
      <c r="N59" s="46"/>
    </row>
    <row r="60" spans="1:14" x14ac:dyDescent="0.25">
      <c r="A60" s="19">
        <v>20</v>
      </c>
      <c r="B60" s="21" t="s">
        <v>34</v>
      </c>
      <c r="C60" s="23">
        <v>1</v>
      </c>
      <c r="D60" s="5">
        <v>10</v>
      </c>
      <c r="E60" s="25">
        <v>12</v>
      </c>
      <c r="F60" s="27">
        <v>5</v>
      </c>
      <c r="G60" s="3">
        <v>67</v>
      </c>
      <c r="H60" s="5">
        <v>7</v>
      </c>
      <c r="I60" s="23">
        <v>71</v>
      </c>
      <c r="J60" s="5">
        <v>7</v>
      </c>
      <c r="K60" s="50">
        <v>38776</v>
      </c>
      <c r="L60" s="5">
        <v>5</v>
      </c>
      <c r="M60" s="35">
        <f>D60+F60+H60+J60+L60</f>
        <v>34</v>
      </c>
      <c r="N60" s="83" t="s">
        <v>129</v>
      </c>
    </row>
    <row r="61" spans="1:14" ht="15.75" thickBot="1" x14ac:dyDescent="0.3">
      <c r="A61" s="20"/>
      <c r="B61" s="22"/>
      <c r="C61" s="24"/>
      <c r="D61" s="6"/>
      <c r="E61" s="26"/>
      <c r="F61" s="28"/>
      <c r="G61" s="4"/>
      <c r="H61" s="6"/>
      <c r="I61" s="24"/>
      <c r="J61" s="6"/>
      <c r="K61" s="51"/>
      <c r="L61" s="6"/>
      <c r="M61" s="36"/>
      <c r="N61" s="84"/>
    </row>
    <row r="62" spans="1:14" x14ac:dyDescent="0.25">
      <c r="A62" s="19">
        <v>21</v>
      </c>
      <c r="B62" s="21" t="s">
        <v>58</v>
      </c>
      <c r="C62" s="23">
        <v>1</v>
      </c>
      <c r="D62" s="5">
        <v>10</v>
      </c>
      <c r="E62" s="25">
        <v>12</v>
      </c>
      <c r="F62" s="27">
        <v>5</v>
      </c>
      <c r="G62" s="3">
        <v>63</v>
      </c>
      <c r="H62" s="5">
        <v>7</v>
      </c>
      <c r="I62" s="23">
        <v>58</v>
      </c>
      <c r="J62" s="5">
        <v>7</v>
      </c>
      <c r="K62" s="50">
        <v>25000</v>
      </c>
      <c r="L62" s="5">
        <v>5</v>
      </c>
      <c r="M62" s="35">
        <f>D62+F62+H62+J62+L62</f>
        <v>34</v>
      </c>
      <c r="N62" s="83" t="s">
        <v>129</v>
      </c>
    </row>
    <row r="63" spans="1:14" ht="15.75" thickBot="1" x14ac:dyDescent="0.3">
      <c r="A63" s="20"/>
      <c r="B63" s="22"/>
      <c r="C63" s="24"/>
      <c r="D63" s="6"/>
      <c r="E63" s="26"/>
      <c r="F63" s="28"/>
      <c r="G63" s="4"/>
      <c r="H63" s="6"/>
      <c r="I63" s="24"/>
      <c r="J63" s="6"/>
      <c r="K63" s="51"/>
      <c r="L63" s="6"/>
      <c r="M63" s="36"/>
      <c r="N63" s="84"/>
    </row>
    <row r="64" spans="1:14" ht="15" customHeight="1" x14ac:dyDescent="0.25">
      <c r="A64" s="19">
        <v>22</v>
      </c>
      <c r="B64" s="21" t="s">
        <v>54</v>
      </c>
      <c r="C64" s="23">
        <v>1</v>
      </c>
      <c r="D64" s="5">
        <v>10</v>
      </c>
      <c r="E64" s="25">
        <v>22</v>
      </c>
      <c r="F64" s="27">
        <v>10</v>
      </c>
      <c r="G64" s="3">
        <v>60</v>
      </c>
      <c r="H64" s="5">
        <v>7</v>
      </c>
      <c r="I64" s="23">
        <v>70</v>
      </c>
      <c r="J64" s="5">
        <v>7</v>
      </c>
      <c r="K64" s="50">
        <v>0</v>
      </c>
      <c r="L64" s="5">
        <v>0</v>
      </c>
      <c r="M64" s="35">
        <f>D64+F64+H64+J64+L64</f>
        <v>34</v>
      </c>
      <c r="N64" s="83" t="s">
        <v>129</v>
      </c>
    </row>
    <row r="65" spans="1:14" ht="15.75" thickBot="1" x14ac:dyDescent="0.3">
      <c r="A65" s="20"/>
      <c r="B65" s="22"/>
      <c r="C65" s="24"/>
      <c r="D65" s="6"/>
      <c r="E65" s="26"/>
      <c r="F65" s="28"/>
      <c r="G65" s="4"/>
      <c r="H65" s="6"/>
      <c r="I65" s="24"/>
      <c r="J65" s="6"/>
      <c r="K65" s="51"/>
      <c r="L65" s="6"/>
      <c r="M65" s="36"/>
      <c r="N65" s="84"/>
    </row>
    <row r="66" spans="1:14" x14ac:dyDescent="0.25">
      <c r="A66" s="19">
        <v>23</v>
      </c>
      <c r="B66" s="21" t="s">
        <v>40</v>
      </c>
      <c r="C66" s="23">
        <v>2</v>
      </c>
      <c r="D66" s="5">
        <v>10</v>
      </c>
      <c r="E66" s="25">
        <v>12</v>
      </c>
      <c r="F66" s="27">
        <v>5</v>
      </c>
      <c r="G66" s="3" t="s">
        <v>94</v>
      </c>
      <c r="H66" s="5">
        <v>12</v>
      </c>
      <c r="I66" s="23">
        <v>107</v>
      </c>
      <c r="J66" s="5">
        <v>7</v>
      </c>
      <c r="K66" s="50">
        <v>0</v>
      </c>
      <c r="L66" s="5">
        <v>0</v>
      </c>
      <c r="M66" s="35">
        <f>D66+F66+H66+J66+L66</f>
        <v>34</v>
      </c>
      <c r="N66" s="83" t="s">
        <v>129</v>
      </c>
    </row>
    <row r="67" spans="1:14" ht="15.75" thickBot="1" x14ac:dyDescent="0.3">
      <c r="A67" s="20"/>
      <c r="B67" s="22"/>
      <c r="C67" s="24"/>
      <c r="D67" s="6"/>
      <c r="E67" s="26"/>
      <c r="F67" s="28"/>
      <c r="G67" s="4"/>
      <c r="H67" s="6"/>
      <c r="I67" s="24"/>
      <c r="J67" s="6"/>
      <c r="K67" s="51"/>
      <c r="L67" s="6"/>
      <c r="M67" s="36"/>
      <c r="N67" s="84"/>
    </row>
    <row r="68" spans="1:14" x14ac:dyDescent="0.25">
      <c r="A68" s="19">
        <v>24</v>
      </c>
      <c r="B68" s="21" t="s">
        <v>56</v>
      </c>
      <c r="C68" s="23">
        <v>2</v>
      </c>
      <c r="D68" s="5">
        <v>10</v>
      </c>
      <c r="E68" s="25">
        <v>13</v>
      </c>
      <c r="F68" s="27">
        <v>5</v>
      </c>
      <c r="G68" s="3" t="s">
        <v>103</v>
      </c>
      <c r="H68" s="5">
        <v>12</v>
      </c>
      <c r="I68" s="23">
        <v>80</v>
      </c>
      <c r="J68" s="5">
        <v>7</v>
      </c>
      <c r="K68" s="50">
        <v>0</v>
      </c>
      <c r="L68" s="5">
        <v>0</v>
      </c>
      <c r="M68" s="35">
        <f>D68+F68+H68+J68+L68</f>
        <v>34</v>
      </c>
      <c r="N68" s="83" t="s">
        <v>129</v>
      </c>
    </row>
    <row r="69" spans="1:14" ht="15.75" thickBot="1" x14ac:dyDescent="0.3">
      <c r="A69" s="20"/>
      <c r="B69" s="22"/>
      <c r="C69" s="24"/>
      <c r="D69" s="6"/>
      <c r="E69" s="26"/>
      <c r="F69" s="28"/>
      <c r="G69" s="4"/>
      <c r="H69" s="6"/>
      <c r="I69" s="24"/>
      <c r="J69" s="6"/>
      <c r="K69" s="51"/>
      <c r="L69" s="6"/>
      <c r="M69" s="36"/>
      <c r="N69" s="84"/>
    </row>
    <row r="70" spans="1:14" x14ac:dyDescent="0.25">
      <c r="A70" s="19">
        <v>25</v>
      </c>
      <c r="B70" s="21" t="s">
        <v>38</v>
      </c>
      <c r="C70" s="23">
        <v>2</v>
      </c>
      <c r="D70" s="5">
        <v>10</v>
      </c>
      <c r="E70" s="25">
        <v>13</v>
      </c>
      <c r="F70" s="27">
        <v>5</v>
      </c>
      <c r="G70" s="3" t="s">
        <v>115</v>
      </c>
      <c r="H70" s="5">
        <v>12</v>
      </c>
      <c r="I70" s="23">
        <v>71</v>
      </c>
      <c r="J70" s="5">
        <v>7</v>
      </c>
      <c r="K70" s="50">
        <v>0</v>
      </c>
      <c r="L70" s="5">
        <v>0</v>
      </c>
      <c r="M70" s="35">
        <f>D70+F70+H70+J70+L70</f>
        <v>34</v>
      </c>
      <c r="N70" s="83" t="s">
        <v>129</v>
      </c>
    </row>
    <row r="71" spans="1:14" ht="15.75" thickBot="1" x14ac:dyDescent="0.3">
      <c r="A71" s="20"/>
      <c r="B71" s="22"/>
      <c r="C71" s="24"/>
      <c r="D71" s="6"/>
      <c r="E71" s="26"/>
      <c r="F71" s="28"/>
      <c r="G71" s="4"/>
      <c r="H71" s="6"/>
      <c r="I71" s="24"/>
      <c r="J71" s="6"/>
      <c r="K71" s="51"/>
      <c r="L71" s="6"/>
      <c r="M71" s="36"/>
      <c r="N71" s="84"/>
    </row>
    <row r="72" spans="1:14" x14ac:dyDescent="0.25">
      <c r="A72" s="19">
        <v>26</v>
      </c>
      <c r="B72" s="21" t="s">
        <v>35</v>
      </c>
      <c r="C72" s="23">
        <v>1</v>
      </c>
      <c r="D72" s="5">
        <v>10</v>
      </c>
      <c r="E72" s="25">
        <v>19</v>
      </c>
      <c r="F72" s="27">
        <v>10</v>
      </c>
      <c r="G72" s="3">
        <v>28</v>
      </c>
      <c r="H72" s="5">
        <v>3</v>
      </c>
      <c r="I72" s="23">
        <v>100</v>
      </c>
      <c r="J72" s="5">
        <v>7</v>
      </c>
      <c r="K72" s="50">
        <v>10795</v>
      </c>
      <c r="L72" s="5">
        <v>3</v>
      </c>
      <c r="M72" s="35">
        <f>D72+F72+H72+J72+L72</f>
        <v>33</v>
      </c>
      <c r="N72" s="83" t="s">
        <v>130</v>
      </c>
    </row>
    <row r="73" spans="1:14" ht="15.75" thickBot="1" x14ac:dyDescent="0.3">
      <c r="A73" s="20"/>
      <c r="B73" s="22"/>
      <c r="C73" s="24"/>
      <c r="D73" s="6"/>
      <c r="E73" s="26"/>
      <c r="F73" s="28"/>
      <c r="G73" s="4"/>
      <c r="H73" s="6"/>
      <c r="I73" s="24"/>
      <c r="J73" s="6"/>
      <c r="K73" s="51"/>
      <c r="L73" s="6"/>
      <c r="M73" s="36"/>
      <c r="N73" s="84"/>
    </row>
    <row r="74" spans="1:14" x14ac:dyDescent="0.25">
      <c r="A74" s="19">
        <v>27</v>
      </c>
      <c r="B74" s="21" t="s">
        <v>59</v>
      </c>
      <c r="C74" s="23">
        <v>2</v>
      </c>
      <c r="D74" s="5">
        <v>7</v>
      </c>
      <c r="E74" s="25">
        <v>1</v>
      </c>
      <c r="F74" s="27">
        <v>5</v>
      </c>
      <c r="G74" s="3" t="s">
        <v>113</v>
      </c>
      <c r="H74" s="5">
        <v>14</v>
      </c>
      <c r="I74" s="23">
        <v>202</v>
      </c>
      <c r="J74" s="5">
        <v>7</v>
      </c>
      <c r="K74" s="50">
        <v>0</v>
      </c>
      <c r="L74" s="5">
        <v>0</v>
      </c>
      <c r="M74" s="35">
        <f>D74+F74+H74+J74+L74</f>
        <v>33</v>
      </c>
      <c r="N74" s="83" t="s">
        <v>130</v>
      </c>
    </row>
    <row r="75" spans="1:14" ht="15.75" thickBot="1" x14ac:dyDescent="0.3">
      <c r="A75" s="20"/>
      <c r="B75" s="22"/>
      <c r="C75" s="24"/>
      <c r="D75" s="6"/>
      <c r="E75" s="26"/>
      <c r="F75" s="28"/>
      <c r="G75" s="4"/>
      <c r="H75" s="6"/>
      <c r="I75" s="24"/>
      <c r="J75" s="6"/>
      <c r="K75" s="51"/>
      <c r="L75" s="6"/>
      <c r="M75" s="36"/>
      <c r="N75" s="84"/>
    </row>
    <row r="76" spans="1:14" x14ac:dyDescent="0.25">
      <c r="A76" s="19">
        <v>28</v>
      </c>
      <c r="B76" s="21" t="s">
        <v>29</v>
      </c>
      <c r="C76" s="23">
        <v>1</v>
      </c>
      <c r="D76" s="5">
        <v>10</v>
      </c>
      <c r="E76" s="25">
        <v>9</v>
      </c>
      <c r="F76" s="27">
        <v>5</v>
      </c>
      <c r="G76" s="3">
        <v>64</v>
      </c>
      <c r="H76" s="5">
        <v>7</v>
      </c>
      <c r="I76" s="23">
        <v>65</v>
      </c>
      <c r="J76" s="5">
        <v>7</v>
      </c>
      <c r="K76" s="50">
        <v>15840</v>
      </c>
      <c r="L76" s="5">
        <v>3</v>
      </c>
      <c r="M76" s="35">
        <f>D76+F76+H76+J76+L76</f>
        <v>32</v>
      </c>
      <c r="N76" s="83" t="s">
        <v>131</v>
      </c>
    </row>
    <row r="77" spans="1:14" ht="15.75" thickBot="1" x14ac:dyDescent="0.3">
      <c r="A77" s="20"/>
      <c r="B77" s="22"/>
      <c r="C77" s="24"/>
      <c r="D77" s="6"/>
      <c r="E77" s="26"/>
      <c r="F77" s="28"/>
      <c r="G77" s="4"/>
      <c r="H77" s="6"/>
      <c r="I77" s="24"/>
      <c r="J77" s="6"/>
      <c r="K77" s="51"/>
      <c r="L77" s="6"/>
      <c r="M77" s="36"/>
      <c r="N77" s="84"/>
    </row>
    <row r="78" spans="1:14" x14ac:dyDescent="0.25">
      <c r="A78" s="19">
        <v>29</v>
      </c>
      <c r="B78" s="21" t="s">
        <v>27</v>
      </c>
      <c r="C78" s="23">
        <v>2</v>
      </c>
      <c r="D78" s="5">
        <v>10</v>
      </c>
      <c r="E78" s="25">
        <v>0</v>
      </c>
      <c r="F78" s="27">
        <v>0</v>
      </c>
      <c r="G78" s="3" t="s">
        <v>107</v>
      </c>
      <c r="H78" s="5">
        <v>12</v>
      </c>
      <c r="I78" s="23">
        <v>226</v>
      </c>
      <c r="J78" s="5">
        <v>7</v>
      </c>
      <c r="K78" s="50">
        <v>1400</v>
      </c>
      <c r="L78" s="5">
        <v>3</v>
      </c>
      <c r="M78" s="35">
        <f>D78+F78+H78+J78+L78</f>
        <v>32</v>
      </c>
      <c r="N78" s="83" t="s">
        <v>131</v>
      </c>
    </row>
    <row r="79" spans="1:14" ht="15.75" thickBot="1" x14ac:dyDescent="0.3">
      <c r="A79" s="20"/>
      <c r="B79" s="22"/>
      <c r="C79" s="24"/>
      <c r="D79" s="6"/>
      <c r="E79" s="26"/>
      <c r="F79" s="28"/>
      <c r="G79" s="4"/>
      <c r="H79" s="6"/>
      <c r="I79" s="24"/>
      <c r="J79" s="6"/>
      <c r="K79" s="51"/>
      <c r="L79" s="6"/>
      <c r="M79" s="36"/>
      <c r="N79" s="84"/>
    </row>
    <row r="80" spans="1:14" x14ac:dyDescent="0.25">
      <c r="A80" s="19">
        <v>30</v>
      </c>
      <c r="B80" s="21" t="s">
        <v>15</v>
      </c>
      <c r="C80" s="23">
        <v>2</v>
      </c>
      <c r="D80" s="5">
        <v>10</v>
      </c>
      <c r="E80" s="25">
        <v>2</v>
      </c>
      <c r="F80" s="27">
        <v>5</v>
      </c>
      <c r="G80" s="3" t="s">
        <v>98</v>
      </c>
      <c r="H80" s="5">
        <v>10</v>
      </c>
      <c r="I80" s="23">
        <v>74</v>
      </c>
      <c r="J80" s="5">
        <v>7</v>
      </c>
      <c r="K80" s="50">
        <v>0</v>
      </c>
      <c r="L80" s="5">
        <v>0</v>
      </c>
      <c r="M80" s="35">
        <f>D80+F80+H80+J80+L80</f>
        <v>32</v>
      </c>
      <c r="N80" s="83" t="s">
        <v>131</v>
      </c>
    </row>
    <row r="81" spans="1:15" ht="15.75" thickBot="1" x14ac:dyDescent="0.3">
      <c r="A81" s="20"/>
      <c r="B81" s="22"/>
      <c r="C81" s="24"/>
      <c r="D81" s="6"/>
      <c r="E81" s="26"/>
      <c r="F81" s="28"/>
      <c r="G81" s="4"/>
      <c r="H81" s="6"/>
      <c r="I81" s="24"/>
      <c r="J81" s="6"/>
      <c r="K81" s="51"/>
      <c r="L81" s="6"/>
      <c r="M81" s="36"/>
      <c r="N81" s="84"/>
    </row>
    <row r="82" spans="1:15" x14ac:dyDescent="0.25">
      <c r="A82" s="19">
        <v>31</v>
      </c>
      <c r="B82" s="21" t="s">
        <v>43</v>
      </c>
      <c r="C82" s="23">
        <v>2</v>
      </c>
      <c r="D82" s="5">
        <v>10</v>
      </c>
      <c r="E82" s="25">
        <v>20</v>
      </c>
      <c r="F82" s="27">
        <v>5</v>
      </c>
      <c r="G82" s="3" t="s">
        <v>100</v>
      </c>
      <c r="H82" s="5">
        <v>10</v>
      </c>
      <c r="I82" s="23">
        <v>92</v>
      </c>
      <c r="J82" s="5">
        <v>7</v>
      </c>
      <c r="K82" s="50">
        <v>0</v>
      </c>
      <c r="L82" s="5">
        <v>0</v>
      </c>
      <c r="M82" s="35">
        <f>D82+F82+H82+J82+L82</f>
        <v>32</v>
      </c>
      <c r="N82" s="83" t="s">
        <v>131</v>
      </c>
    </row>
    <row r="83" spans="1:15" ht="15.75" thickBot="1" x14ac:dyDescent="0.3">
      <c r="A83" s="20"/>
      <c r="B83" s="22"/>
      <c r="C83" s="24"/>
      <c r="D83" s="6"/>
      <c r="E83" s="26"/>
      <c r="F83" s="28"/>
      <c r="G83" s="4"/>
      <c r="H83" s="6"/>
      <c r="I83" s="24"/>
      <c r="J83" s="6"/>
      <c r="K83" s="51"/>
      <c r="L83" s="6"/>
      <c r="M83" s="36"/>
      <c r="N83" s="84"/>
      <c r="O83" t="s">
        <v>88</v>
      </c>
    </row>
    <row r="84" spans="1:15" x14ac:dyDescent="0.25">
      <c r="A84" s="19">
        <v>32</v>
      </c>
      <c r="B84" s="21" t="s">
        <v>47</v>
      </c>
      <c r="C84" s="23">
        <v>2</v>
      </c>
      <c r="D84" s="5">
        <v>10</v>
      </c>
      <c r="E84" s="25">
        <v>2</v>
      </c>
      <c r="F84" s="27">
        <v>5</v>
      </c>
      <c r="G84" s="3" t="s">
        <v>101</v>
      </c>
      <c r="H84" s="5">
        <v>10</v>
      </c>
      <c r="I84" s="23">
        <v>155</v>
      </c>
      <c r="J84" s="5">
        <v>7</v>
      </c>
      <c r="K84" s="50">
        <v>0</v>
      </c>
      <c r="L84" s="5">
        <v>0</v>
      </c>
      <c r="M84" s="35">
        <f>D84+F84+H84+J84+L84</f>
        <v>32</v>
      </c>
      <c r="N84" s="83" t="s">
        <v>131</v>
      </c>
    </row>
    <row r="85" spans="1:15" ht="15.75" thickBot="1" x14ac:dyDescent="0.3">
      <c r="A85" s="20"/>
      <c r="B85" s="22"/>
      <c r="C85" s="24"/>
      <c r="D85" s="6"/>
      <c r="E85" s="26"/>
      <c r="F85" s="28"/>
      <c r="G85" s="4"/>
      <c r="H85" s="6"/>
      <c r="I85" s="24"/>
      <c r="J85" s="6"/>
      <c r="K85" s="51"/>
      <c r="L85" s="6"/>
      <c r="M85" s="36"/>
      <c r="N85" s="84"/>
    </row>
    <row r="86" spans="1:15" x14ac:dyDescent="0.25">
      <c r="A86" s="19">
        <v>33</v>
      </c>
      <c r="B86" s="21" t="s">
        <v>63</v>
      </c>
      <c r="C86" s="23">
        <v>2</v>
      </c>
      <c r="D86" s="5">
        <v>10</v>
      </c>
      <c r="E86" s="25">
        <v>6</v>
      </c>
      <c r="F86" s="27">
        <v>5</v>
      </c>
      <c r="G86" s="3" t="s">
        <v>116</v>
      </c>
      <c r="H86" s="5">
        <v>10</v>
      </c>
      <c r="I86" s="23">
        <v>62</v>
      </c>
      <c r="J86" s="5">
        <v>7</v>
      </c>
      <c r="K86" s="50">
        <v>0</v>
      </c>
      <c r="L86" s="5">
        <v>0</v>
      </c>
      <c r="M86" s="35">
        <f>D86+F86+H86+J86+L86</f>
        <v>32</v>
      </c>
      <c r="N86" s="83" t="s">
        <v>131</v>
      </c>
    </row>
    <row r="87" spans="1:15" ht="15.75" thickBot="1" x14ac:dyDescent="0.3">
      <c r="A87" s="20"/>
      <c r="B87" s="22"/>
      <c r="C87" s="24"/>
      <c r="D87" s="6"/>
      <c r="E87" s="26"/>
      <c r="F87" s="28"/>
      <c r="G87" s="4"/>
      <c r="H87" s="6"/>
      <c r="I87" s="24"/>
      <c r="J87" s="6"/>
      <c r="K87" s="51"/>
      <c r="L87" s="6"/>
      <c r="M87" s="36"/>
      <c r="N87" s="84"/>
    </row>
    <row r="88" spans="1:15" x14ac:dyDescent="0.25">
      <c r="A88" s="19">
        <v>34</v>
      </c>
      <c r="B88" s="21" t="s">
        <v>14</v>
      </c>
      <c r="C88" s="23">
        <v>2</v>
      </c>
      <c r="D88" s="5">
        <v>10</v>
      </c>
      <c r="E88" s="3">
        <v>15</v>
      </c>
      <c r="F88" s="5">
        <v>2</v>
      </c>
      <c r="G88" s="3" t="s">
        <v>125</v>
      </c>
      <c r="H88" s="5">
        <v>10</v>
      </c>
      <c r="I88" s="23">
        <f>50+32</f>
        <v>82</v>
      </c>
      <c r="J88" s="5">
        <v>7</v>
      </c>
      <c r="K88" s="50">
        <v>10980</v>
      </c>
      <c r="L88" s="5">
        <v>3</v>
      </c>
      <c r="M88" s="35">
        <f>D88+F88+H88+J88+L88</f>
        <v>32</v>
      </c>
      <c r="N88" s="83" t="s">
        <v>131</v>
      </c>
    </row>
    <row r="89" spans="1:15" ht="15.75" thickBot="1" x14ac:dyDescent="0.3">
      <c r="A89" s="20"/>
      <c r="B89" s="22"/>
      <c r="C89" s="24"/>
      <c r="D89" s="6"/>
      <c r="E89" s="4"/>
      <c r="F89" s="6"/>
      <c r="G89" s="4"/>
      <c r="H89" s="6"/>
      <c r="I89" s="24"/>
      <c r="J89" s="6"/>
      <c r="K89" s="51"/>
      <c r="L89" s="6"/>
      <c r="M89" s="36"/>
      <c r="N89" s="84"/>
    </row>
    <row r="90" spans="1:15" x14ac:dyDescent="0.25">
      <c r="A90" s="19">
        <v>35</v>
      </c>
      <c r="B90" s="21" t="s">
        <v>19</v>
      </c>
      <c r="C90" s="23">
        <v>2</v>
      </c>
      <c r="D90" s="5">
        <v>20</v>
      </c>
      <c r="E90" s="25">
        <v>2</v>
      </c>
      <c r="F90" s="27">
        <v>5</v>
      </c>
      <c r="G90" s="3" t="s">
        <v>106</v>
      </c>
      <c r="H90" s="5">
        <v>3</v>
      </c>
      <c r="I90" s="23">
        <v>23</v>
      </c>
      <c r="J90" s="5">
        <v>3</v>
      </c>
      <c r="K90" s="50">
        <v>0</v>
      </c>
      <c r="L90" s="5">
        <v>0</v>
      </c>
      <c r="M90" s="35">
        <f>D90+F90+H90+J90+L90</f>
        <v>31</v>
      </c>
      <c r="N90" s="48" t="s">
        <v>132</v>
      </c>
    </row>
    <row r="91" spans="1:15" ht="15.75" thickBot="1" x14ac:dyDescent="0.3">
      <c r="A91" s="20"/>
      <c r="B91" s="22"/>
      <c r="C91" s="24"/>
      <c r="D91" s="6"/>
      <c r="E91" s="26"/>
      <c r="F91" s="28"/>
      <c r="G91" s="4"/>
      <c r="H91" s="6"/>
      <c r="I91" s="24"/>
      <c r="J91" s="6"/>
      <c r="K91" s="51"/>
      <c r="L91" s="6"/>
      <c r="M91" s="36"/>
      <c r="N91" s="49"/>
    </row>
    <row r="92" spans="1:15" x14ac:dyDescent="0.25">
      <c r="A92" s="19">
        <v>36</v>
      </c>
      <c r="B92" s="21" t="s">
        <v>13</v>
      </c>
      <c r="C92" s="23">
        <v>1</v>
      </c>
      <c r="D92" s="5">
        <v>10</v>
      </c>
      <c r="E92" s="3">
        <v>1</v>
      </c>
      <c r="F92" s="5">
        <v>5</v>
      </c>
      <c r="G92" s="3">
        <v>32</v>
      </c>
      <c r="H92" s="5">
        <v>5</v>
      </c>
      <c r="I92" s="23">
        <v>54</v>
      </c>
      <c r="J92" s="5">
        <v>7</v>
      </c>
      <c r="K92" s="50">
        <v>3000</v>
      </c>
      <c r="L92" s="5">
        <v>3</v>
      </c>
      <c r="M92" s="35">
        <f>D92+F92+H92+J92+L92</f>
        <v>30</v>
      </c>
      <c r="N92" s="48" t="s">
        <v>133</v>
      </c>
    </row>
    <row r="93" spans="1:15" ht="15.75" thickBot="1" x14ac:dyDescent="0.3">
      <c r="A93" s="20"/>
      <c r="B93" s="22"/>
      <c r="C93" s="24"/>
      <c r="D93" s="6"/>
      <c r="E93" s="4"/>
      <c r="F93" s="6"/>
      <c r="G93" s="4"/>
      <c r="H93" s="6"/>
      <c r="I93" s="24"/>
      <c r="J93" s="6"/>
      <c r="K93" s="51"/>
      <c r="L93" s="6"/>
      <c r="M93" s="36"/>
      <c r="N93" s="49"/>
    </row>
    <row r="94" spans="1:15" ht="15" customHeight="1" x14ac:dyDescent="0.25">
      <c r="A94" s="19">
        <v>37</v>
      </c>
      <c r="B94" s="21" t="s">
        <v>64</v>
      </c>
      <c r="C94" s="23">
        <v>2</v>
      </c>
      <c r="D94" s="5">
        <v>10</v>
      </c>
      <c r="E94" s="25">
        <v>7</v>
      </c>
      <c r="F94" s="27">
        <v>5</v>
      </c>
      <c r="G94" s="3" t="s">
        <v>114</v>
      </c>
      <c r="H94" s="5">
        <v>8</v>
      </c>
      <c r="I94" s="23">
        <v>181</v>
      </c>
      <c r="J94" s="5">
        <v>7</v>
      </c>
      <c r="K94" s="50">
        <v>0</v>
      </c>
      <c r="L94" s="5">
        <v>0</v>
      </c>
      <c r="M94" s="35">
        <f>D94+F94+H94+J94+L94</f>
        <v>30</v>
      </c>
      <c r="N94" s="48" t="s">
        <v>133</v>
      </c>
    </row>
    <row r="95" spans="1:15" ht="15.75" thickBot="1" x14ac:dyDescent="0.3">
      <c r="A95" s="20"/>
      <c r="B95" s="22"/>
      <c r="C95" s="24"/>
      <c r="D95" s="6"/>
      <c r="E95" s="26"/>
      <c r="F95" s="28"/>
      <c r="G95" s="4"/>
      <c r="H95" s="6"/>
      <c r="I95" s="24"/>
      <c r="J95" s="6"/>
      <c r="K95" s="51"/>
      <c r="L95" s="6"/>
      <c r="M95" s="36"/>
      <c r="N95" s="49"/>
    </row>
    <row r="96" spans="1:15" x14ac:dyDescent="0.25">
      <c r="A96" s="19">
        <v>38</v>
      </c>
      <c r="B96" s="21" t="s">
        <v>57</v>
      </c>
      <c r="C96" s="23">
        <v>2</v>
      </c>
      <c r="D96" s="5">
        <v>10</v>
      </c>
      <c r="E96" s="25">
        <v>8</v>
      </c>
      <c r="F96" s="27">
        <v>5</v>
      </c>
      <c r="G96" s="3" t="s">
        <v>119</v>
      </c>
      <c r="H96" s="5">
        <v>8</v>
      </c>
      <c r="I96" s="23">
        <v>53</v>
      </c>
      <c r="J96" s="5">
        <v>7</v>
      </c>
      <c r="K96" s="50">
        <v>0</v>
      </c>
      <c r="L96" s="5">
        <v>0</v>
      </c>
      <c r="M96" s="35">
        <f>D96+F96+H96+J96+L96</f>
        <v>30</v>
      </c>
      <c r="N96" s="48" t="s">
        <v>133</v>
      </c>
    </row>
    <row r="97" spans="1:14" ht="15.75" thickBot="1" x14ac:dyDescent="0.3">
      <c r="A97" s="20"/>
      <c r="B97" s="22"/>
      <c r="C97" s="24"/>
      <c r="D97" s="6"/>
      <c r="E97" s="26"/>
      <c r="F97" s="28"/>
      <c r="G97" s="4"/>
      <c r="H97" s="6"/>
      <c r="I97" s="24"/>
      <c r="J97" s="6"/>
      <c r="K97" s="51"/>
      <c r="L97" s="6"/>
      <c r="M97" s="36"/>
      <c r="N97" s="49"/>
    </row>
    <row r="98" spans="1:14" x14ac:dyDescent="0.25">
      <c r="A98" s="19">
        <v>39</v>
      </c>
      <c r="B98" s="21" t="s">
        <v>30</v>
      </c>
      <c r="C98" s="23">
        <v>2</v>
      </c>
      <c r="D98" s="5">
        <v>10</v>
      </c>
      <c r="E98" s="25">
        <v>9</v>
      </c>
      <c r="F98" s="27">
        <v>5</v>
      </c>
      <c r="G98" s="3" t="s">
        <v>117</v>
      </c>
      <c r="H98" s="5">
        <v>8</v>
      </c>
      <c r="I98" s="39">
        <f>47+41</f>
        <v>88</v>
      </c>
      <c r="J98" s="5">
        <v>7</v>
      </c>
      <c r="K98" s="50">
        <v>0</v>
      </c>
      <c r="L98" s="5">
        <v>0</v>
      </c>
      <c r="M98" s="35">
        <f>D98+F98+H98+J98+L98</f>
        <v>30</v>
      </c>
      <c r="N98" s="48" t="s">
        <v>133</v>
      </c>
    </row>
    <row r="99" spans="1:14" ht="15.75" thickBot="1" x14ac:dyDescent="0.3">
      <c r="A99" s="20"/>
      <c r="B99" s="22"/>
      <c r="C99" s="24"/>
      <c r="D99" s="6"/>
      <c r="E99" s="26"/>
      <c r="F99" s="28"/>
      <c r="G99" s="4"/>
      <c r="H99" s="6"/>
      <c r="I99" s="40"/>
      <c r="J99" s="6"/>
      <c r="K99" s="51"/>
      <c r="L99" s="6"/>
      <c r="M99" s="36"/>
      <c r="N99" s="49"/>
    </row>
    <row r="100" spans="1:14" ht="15" customHeight="1" x14ac:dyDescent="0.25">
      <c r="A100" s="19">
        <v>40</v>
      </c>
      <c r="B100" s="21" t="s">
        <v>49</v>
      </c>
      <c r="C100" s="23">
        <v>1</v>
      </c>
      <c r="D100" s="5">
        <v>10</v>
      </c>
      <c r="E100" s="25">
        <v>10</v>
      </c>
      <c r="F100" s="27">
        <v>5</v>
      </c>
      <c r="G100" s="3">
        <v>71</v>
      </c>
      <c r="H100" s="5">
        <v>7</v>
      </c>
      <c r="I100" s="23">
        <v>69</v>
      </c>
      <c r="J100" s="5">
        <v>7</v>
      </c>
      <c r="K100" s="50">
        <v>0</v>
      </c>
      <c r="L100" s="5">
        <v>0</v>
      </c>
      <c r="M100" s="35">
        <f>D100+F100+H100+J100+L100</f>
        <v>29</v>
      </c>
      <c r="N100" s="48" t="s">
        <v>134</v>
      </c>
    </row>
    <row r="101" spans="1:14" ht="15.75" thickBot="1" x14ac:dyDescent="0.3">
      <c r="A101" s="20"/>
      <c r="B101" s="22"/>
      <c r="C101" s="24"/>
      <c r="D101" s="6"/>
      <c r="E101" s="26"/>
      <c r="F101" s="28"/>
      <c r="G101" s="4"/>
      <c r="H101" s="6"/>
      <c r="I101" s="24"/>
      <c r="J101" s="6"/>
      <c r="K101" s="51"/>
      <c r="L101" s="6"/>
      <c r="M101" s="36"/>
      <c r="N101" s="49"/>
    </row>
    <row r="102" spans="1:14" ht="15" customHeight="1" x14ac:dyDescent="0.25">
      <c r="A102" s="19">
        <v>41</v>
      </c>
      <c r="B102" s="21" t="s">
        <v>67</v>
      </c>
      <c r="C102" s="23">
        <v>2</v>
      </c>
      <c r="D102" s="5">
        <v>10</v>
      </c>
      <c r="E102" s="25">
        <v>2</v>
      </c>
      <c r="F102" s="27">
        <v>5</v>
      </c>
      <c r="G102" s="3">
        <v>66</v>
      </c>
      <c r="H102" s="5">
        <v>7</v>
      </c>
      <c r="I102" s="23">
        <v>67</v>
      </c>
      <c r="J102" s="5">
        <v>7</v>
      </c>
      <c r="K102" s="50">
        <v>0</v>
      </c>
      <c r="L102" s="5">
        <v>0</v>
      </c>
      <c r="M102" s="35">
        <f>D102+F102+H102+J102+L102</f>
        <v>29</v>
      </c>
      <c r="N102" s="83" t="s">
        <v>134</v>
      </c>
    </row>
    <row r="103" spans="1:14" ht="15.75" thickBot="1" x14ac:dyDescent="0.3">
      <c r="A103" s="20"/>
      <c r="B103" s="22"/>
      <c r="C103" s="24"/>
      <c r="D103" s="6"/>
      <c r="E103" s="26"/>
      <c r="F103" s="28"/>
      <c r="G103" s="4"/>
      <c r="H103" s="6"/>
      <c r="I103" s="24"/>
      <c r="J103" s="6"/>
      <c r="K103" s="51"/>
      <c r="L103" s="6"/>
      <c r="M103" s="36"/>
      <c r="N103" s="84"/>
    </row>
    <row r="104" spans="1:14" ht="15" customHeight="1" x14ac:dyDescent="0.25">
      <c r="A104" s="19">
        <v>42</v>
      </c>
      <c r="B104" s="21" t="s">
        <v>44</v>
      </c>
      <c r="C104" s="23">
        <v>1</v>
      </c>
      <c r="D104" s="5">
        <v>10</v>
      </c>
      <c r="E104" s="25">
        <v>1</v>
      </c>
      <c r="F104" s="27">
        <v>5</v>
      </c>
      <c r="G104" s="3">
        <v>33</v>
      </c>
      <c r="H104" s="5">
        <v>5</v>
      </c>
      <c r="I104" s="23">
        <v>35</v>
      </c>
      <c r="J104" s="5">
        <v>5</v>
      </c>
      <c r="K104" s="50">
        <v>3000</v>
      </c>
      <c r="L104" s="5">
        <v>3</v>
      </c>
      <c r="M104" s="35">
        <f>D104+F104+H104+J104+L104</f>
        <v>28</v>
      </c>
      <c r="N104" s="83" t="s">
        <v>135</v>
      </c>
    </row>
    <row r="105" spans="1:14" ht="15.75" thickBot="1" x14ac:dyDescent="0.3">
      <c r="A105" s="20"/>
      <c r="B105" s="22"/>
      <c r="C105" s="24"/>
      <c r="D105" s="6"/>
      <c r="E105" s="26"/>
      <c r="F105" s="28"/>
      <c r="G105" s="4"/>
      <c r="H105" s="6"/>
      <c r="I105" s="24"/>
      <c r="J105" s="6"/>
      <c r="K105" s="51"/>
      <c r="L105" s="6"/>
      <c r="M105" s="36"/>
      <c r="N105" s="84"/>
    </row>
    <row r="106" spans="1:14" ht="15" customHeight="1" x14ac:dyDescent="0.25">
      <c r="A106" s="19">
        <v>43</v>
      </c>
      <c r="B106" s="21" t="s">
        <v>48</v>
      </c>
      <c r="C106" s="23">
        <v>2</v>
      </c>
      <c r="D106" s="5">
        <v>10</v>
      </c>
      <c r="E106" s="25">
        <v>8</v>
      </c>
      <c r="F106" s="27">
        <v>5</v>
      </c>
      <c r="G106" s="3" t="s">
        <v>118</v>
      </c>
      <c r="H106" s="5">
        <v>6</v>
      </c>
      <c r="I106" s="23">
        <v>59</v>
      </c>
      <c r="J106" s="5">
        <v>7</v>
      </c>
      <c r="K106" s="50">
        <v>0</v>
      </c>
      <c r="L106" s="5">
        <v>0</v>
      </c>
      <c r="M106" s="35">
        <f>D106+F106+H106+J106+L106</f>
        <v>28</v>
      </c>
      <c r="N106" s="83" t="s">
        <v>135</v>
      </c>
    </row>
    <row r="107" spans="1:14" ht="15.75" thickBot="1" x14ac:dyDescent="0.3">
      <c r="A107" s="20"/>
      <c r="B107" s="22"/>
      <c r="C107" s="24"/>
      <c r="D107" s="6"/>
      <c r="E107" s="26"/>
      <c r="F107" s="28"/>
      <c r="G107" s="4"/>
      <c r="H107" s="6"/>
      <c r="I107" s="24"/>
      <c r="J107" s="6"/>
      <c r="K107" s="51"/>
      <c r="L107" s="6"/>
      <c r="M107" s="36"/>
      <c r="N107" s="84"/>
    </row>
    <row r="108" spans="1:14" x14ac:dyDescent="0.25">
      <c r="A108" s="19">
        <v>44</v>
      </c>
      <c r="B108" s="21" t="s">
        <v>72</v>
      </c>
      <c r="C108" s="23">
        <v>2</v>
      </c>
      <c r="D108" s="5">
        <v>10</v>
      </c>
      <c r="E108" s="25">
        <v>3</v>
      </c>
      <c r="F108" s="27">
        <v>5</v>
      </c>
      <c r="G108" s="3" t="s">
        <v>122</v>
      </c>
      <c r="H108" s="5">
        <v>8</v>
      </c>
      <c r="I108" s="23">
        <v>48</v>
      </c>
      <c r="J108" s="5">
        <v>5</v>
      </c>
      <c r="K108" s="50">
        <v>0</v>
      </c>
      <c r="L108" s="5">
        <v>0</v>
      </c>
      <c r="M108" s="35">
        <f>D108+F108+H108+J108+L108</f>
        <v>28</v>
      </c>
      <c r="N108" s="83" t="s">
        <v>135</v>
      </c>
    </row>
    <row r="109" spans="1:14" ht="15.75" thickBot="1" x14ac:dyDescent="0.3">
      <c r="A109" s="20"/>
      <c r="B109" s="22"/>
      <c r="C109" s="24"/>
      <c r="D109" s="6"/>
      <c r="E109" s="26"/>
      <c r="F109" s="28"/>
      <c r="G109" s="4"/>
      <c r="H109" s="6"/>
      <c r="I109" s="24"/>
      <c r="J109" s="6"/>
      <c r="K109" s="51"/>
      <c r="L109" s="6"/>
      <c r="M109" s="36"/>
      <c r="N109" s="84"/>
    </row>
    <row r="110" spans="1:14" x14ac:dyDescent="0.25">
      <c r="A110" s="19">
        <v>45</v>
      </c>
      <c r="B110" s="21" t="s">
        <v>65</v>
      </c>
      <c r="C110" s="23">
        <v>2</v>
      </c>
      <c r="D110" s="5">
        <v>10</v>
      </c>
      <c r="E110" s="25">
        <v>4</v>
      </c>
      <c r="F110" s="27">
        <v>5</v>
      </c>
      <c r="G110" s="3" t="s">
        <v>123</v>
      </c>
      <c r="H110" s="5">
        <v>6</v>
      </c>
      <c r="I110" s="23">
        <v>52</v>
      </c>
      <c r="J110" s="5">
        <v>7</v>
      </c>
      <c r="K110" s="50">
        <v>0</v>
      </c>
      <c r="L110" s="5">
        <v>0</v>
      </c>
      <c r="M110" s="35">
        <f>D110+F110+H110+J110+L110</f>
        <v>28</v>
      </c>
      <c r="N110" s="83" t="s">
        <v>135</v>
      </c>
    </row>
    <row r="111" spans="1:14" ht="15.75" thickBot="1" x14ac:dyDescent="0.3">
      <c r="A111" s="20"/>
      <c r="B111" s="22"/>
      <c r="C111" s="24"/>
      <c r="D111" s="6"/>
      <c r="E111" s="26"/>
      <c r="F111" s="28"/>
      <c r="G111" s="4"/>
      <c r="H111" s="6"/>
      <c r="I111" s="24"/>
      <c r="J111" s="6"/>
      <c r="K111" s="51"/>
      <c r="L111" s="6"/>
      <c r="M111" s="36"/>
      <c r="N111" s="84"/>
    </row>
    <row r="112" spans="1:14" ht="15" customHeight="1" x14ac:dyDescent="0.25">
      <c r="A112" s="19">
        <v>46</v>
      </c>
      <c r="B112" s="21" t="s">
        <v>37</v>
      </c>
      <c r="C112" s="23">
        <v>1</v>
      </c>
      <c r="D112" s="5">
        <v>10</v>
      </c>
      <c r="E112" s="25">
        <v>8</v>
      </c>
      <c r="F112" s="27">
        <v>5</v>
      </c>
      <c r="G112" s="3">
        <v>35</v>
      </c>
      <c r="H112" s="5">
        <v>5</v>
      </c>
      <c r="I112" s="23">
        <v>57</v>
      </c>
      <c r="J112" s="5">
        <v>7</v>
      </c>
      <c r="K112" s="50">
        <v>0</v>
      </c>
      <c r="L112" s="5">
        <v>0</v>
      </c>
      <c r="M112" s="35">
        <f>D112+F112+H112+J112+L112</f>
        <v>27</v>
      </c>
      <c r="N112" s="83" t="s">
        <v>136</v>
      </c>
    </row>
    <row r="113" spans="1:14" ht="15.75" thickBot="1" x14ac:dyDescent="0.3">
      <c r="A113" s="20"/>
      <c r="B113" s="22"/>
      <c r="C113" s="24"/>
      <c r="D113" s="6"/>
      <c r="E113" s="26"/>
      <c r="F113" s="28"/>
      <c r="G113" s="4"/>
      <c r="H113" s="6"/>
      <c r="I113" s="24"/>
      <c r="J113" s="6"/>
      <c r="K113" s="51"/>
      <c r="L113" s="6"/>
      <c r="M113" s="36"/>
      <c r="N113" s="84"/>
    </row>
    <row r="114" spans="1:14" ht="29.25" customHeight="1" x14ac:dyDescent="0.25">
      <c r="A114" s="19">
        <v>47</v>
      </c>
      <c r="B114" s="21" t="s">
        <v>33</v>
      </c>
      <c r="C114" s="23">
        <v>2</v>
      </c>
      <c r="D114" s="5">
        <v>10</v>
      </c>
      <c r="E114" s="25">
        <v>0</v>
      </c>
      <c r="F114" s="27">
        <v>0</v>
      </c>
      <c r="G114" s="3" t="s">
        <v>111</v>
      </c>
      <c r="H114" s="5">
        <v>10</v>
      </c>
      <c r="I114" s="23">
        <v>136</v>
      </c>
      <c r="J114" s="5">
        <v>7</v>
      </c>
      <c r="K114" s="50">
        <v>0</v>
      </c>
      <c r="L114" s="5">
        <v>0</v>
      </c>
      <c r="M114" s="35">
        <f>D114+F114+H114+J114+L114</f>
        <v>27</v>
      </c>
      <c r="N114" s="83" t="s">
        <v>136</v>
      </c>
    </row>
    <row r="115" spans="1:14" ht="15.75" thickBot="1" x14ac:dyDescent="0.3">
      <c r="A115" s="20"/>
      <c r="B115" s="22"/>
      <c r="C115" s="24"/>
      <c r="D115" s="6"/>
      <c r="E115" s="26"/>
      <c r="F115" s="28"/>
      <c r="G115" s="4"/>
      <c r="H115" s="6"/>
      <c r="I115" s="24"/>
      <c r="J115" s="6"/>
      <c r="K115" s="51"/>
      <c r="L115" s="6"/>
      <c r="M115" s="36"/>
      <c r="N115" s="84"/>
    </row>
    <row r="116" spans="1:14" x14ac:dyDescent="0.25">
      <c r="A116" s="19">
        <v>48</v>
      </c>
      <c r="B116" s="21" t="s">
        <v>28</v>
      </c>
      <c r="C116" s="23">
        <v>1</v>
      </c>
      <c r="D116" s="5">
        <v>10</v>
      </c>
      <c r="E116" s="25">
        <v>11</v>
      </c>
      <c r="F116" s="27">
        <v>5</v>
      </c>
      <c r="G116" s="3">
        <v>31</v>
      </c>
      <c r="H116" s="5">
        <v>5</v>
      </c>
      <c r="I116" s="23">
        <v>93</v>
      </c>
      <c r="J116" s="5">
        <v>7</v>
      </c>
      <c r="K116" s="50">
        <v>0</v>
      </c>
      <c r="L116" s="5">
        <v>0</v>
      </c>
      <c r="M116" s="35">
        <f>D116+F116+H116+J116+L116</f>
        <v>27</v>
      </c>
      <c r="N116" s="83" t="s">
        <v>136</v>
      </c>
    </row>
    <row r="117" spans="1:14" ht="15.75" thickBot="1" x14ac:dyDescent="0.3">
      <c r="A117" s="20"/>
      <c r="B117" s="22"/>
      <c r="C117" s="24"/>
      <c r="D117" s="6"/>
      <c r="E117" s="26"/>
      <c r="F117" s="28"/>
      <c r="G117" s="4"/>
      <c r="H117" s="6"/>
      <c r="I117" s="24"/>
      <c r="J117" s="6"/>
      <c r="K117" s="51"/>
      <c r="L117" s="6"/>
      <c r="M117" s="36"/>
      <c r="N117" s="84"/>
    </row>
    <row r="118" spans="1:14" ht="15" customHeight="1" x14ac:dyDescent="0.25">
      <c r="A118" s="19">
        <v>49</v>
      </c>
      <c r="B118" s="21" t="s">
        <v>73</v>
      </c>
      <c r="C118" s="23">
        <v>1</v>
      </c>
      <c r="D118" s="5">
        <v>10</v>
      </c>
      <c r="E118" s="25">
        <v>1</v>
      </c>
      <c r="F118" s="27">
        <v>5</v>
      </c>
      <c r="G118" s="3">
        <v>39</v>
      </c>
      <c r="H118" s="5">
        <v>5</v>
      </c>
      <c r="I118" s="23">
        <v>24</v>
      </c>
      <c r="J118" s="5">
        <v>3</v>
      </c>
      <c r="K118" s="50">
        <v>7000</v>
      </c>
      <c r="L118" s="5">
        <v>3</v>
      </c>
      <c r="M118" s="35">
        <f>D118+F118+H118+J118+L118</f>
        <v>26</v>
      </c>
      <c r="N118" s="48" t="s">
        <v>137</v>
      </c>
    </row>
    <row r="119" spans="1:14" ht="15.75" thickBot="1" x14ac:dyDescent="0.3">
      <c r="A119" s="20"/>
      <c r="B119" s="22"/>
      <c r="C119" s="24"/>
      <c r="D119" s="6"/>
      <c r="E119" s="26"/>
      <c r="F119" s="28"/>
      <c r="G119" s="4"/>
      <c r="H119" s="6"/>
      <c r="I119" s="24"/>
      <c r="J119" s="6"/>
      <c r="K119" s="51"/>
      <c r="L119" s="6"/>
      <c r="M119" s="36"/>
      <c r="N119" s="49"/>
    </row>
    <row r="120" spans="1:14" ht="15" customHeight="1" x14ac:dyDescent="0.25">
      <c r="A120" s="19">
        <v>50</v>
      </c>
      <c r="B120" s="21" t="s">
        <v>41</v>
      </c>
      <c r="C120" s="23">
        <v>1</v>
      </c>
      <c r="D120" s="5">
        <v>10</v>
      </c>
      <c r="E120" s="25">
        <v>8</v>
      </c>
      <c r="F120" s="27">
        <v>10</v>
      </c>
      <c r="G120" s="3">
        <v>29</v>
      </c>
      <c r="H120" s="5">
        <v>3</v>
      </c>
      <c r="I120" s="23">
        <v>26</v>
      </c>
      <c r="J120" s="5">
        <v>3</v>
      </c>
      <c r="K120" s="50">
        <v>0</v>
      </c>
      <c r="L120" s="5">
        <v>0</v>
      </c>
      <c r="M120" s="35">
        <f>D120+F120+H120+J120+L120</f>
        <v>26</v>
      </c>
      <c r="N120" s="83" t="s">
        <v>137</v>
      </c>
    </row>
    <row r="121" spans="1:14" ht="30.75" customHeight="1" thickBot="1" x14ac:dyDescent="0.3">
      <c r="A121" s="20"/>
      <c r="B121" s="22"/>
      <c r="C121" s="24"/>
      <c r="D121" s="6"/>
      <c r="E121" s="26"/>
      <c r="F121" s="28"/>
      <c r="G121" s="4"/>
      <c r="H121" s="6"/>
      <c r="I121" s="24"/>
      <c r="J121" s="6"/>
      <c r="K121" s="51"/>
      <c r="L121" s="6"/>
      <c r="M121" s="36"/>
      <c r="N121" s="84"/>
    </row>
    <row r="122" spans="1:14" x14ac:dyDescent="0.25">
      <c r="A122" s="19">
        <v>51</v>
      </c>
      <c r="B122" s="21" t="s">
        <v>17</v>
      </c>
      <c r="C122" s="23">
        <v>2</v>
      </c>
      <c r="D122" s="5">
        <v>10</v>
      </c>
      <c r="E122" s="25">
        <v>0</v>
      </c>
      <c r="F122" s="27">
        <v>0</v>
      </c>
      <c r="G122" s="3" t="s">
        <v>120</v>
      </c>
      <c r="H122" s="5">
        <v>8</v>
      </c>
      <c r="I122" s="23">
        <v>94</v>
      </c>
      <c r="J122" s="5">
        <v>7</v>
      </c>
      <c r="K122" s="50">
        <v>0</v>
      </c>
      <c r="L122" s="5">
        <v>0</v>
      </c>
      <c r="M122" s="35">
        <f>D122+F122+H122+J122+L122</f>
        <v>25</v>
      </c>
      <c r="N122" s="83" t="s">
        <v>138</v>
      </c>
    </row>
    <row r="123" spans="1:14" ht="15.75" thickBot="1" x14ac:dyDescent="0.3">
      <c r="A123" s="20"/>
      <c r="B123" s="22"/>
      <c r="C123" s="24"/>
      <c r="D123" s="6"/>
      <c r="E123" s="26"/>
      <c r="F123" s="28"/>
      <c r="G123" s="4"/>
      <c r="H123" s="6"/>
      <c r="I123" s="24"/>
      <c r="J123" s="6"/>
      <c r="K123" s="51"/>
      <c r="L123" s="6"/>
      <c r="M123" s="36"/>
      <c r="N123" s="84"/>
    </row>
    <row r="124" spans="1:14" x14ac:dyDescent="0.25">
      <c r="A124" s="19">
        <v>52</v>
      </c>
      <c r="B124" s="21" t="s">
        <v>32</v>
      </c>
      <c r="C124" s="23">
        <v>1</v>
      </c>
      <c r="D124" s="5">
        <v>10</v>
      </c>
      <c r="E124" s="25">
        <v>15</v>
      </c>
      <c r="F124" s="27">
        <v>5</v>
      </c>
      <c r="G124" s="3">
        <v>48</v>
      </c>
      <c r="H124" s="5">
        <v>5</v>
      </c>
      <c r="I124" s="23">
        <v>48</v>
      </c>
      <c r="J124" s="5">
        <v>5</v>
      </c>
      <c r="K124" s="50">
        <v>0</v>
      </c>
      <c r="L124" s="5">
        <v>0</v>
      </c>
      <c r="M124" s="35">
        <f>D124+F124+H124+J124+L124</f>
        <v>25</v>
      </c>
      <c r="N124" s="83" t="s">
        <v>138</v>
      </c>
    </row>
    <row r="125" spans="1:14" ht="15.75" thickBot="1" x14ac:dyDescent="0.3">
      <c r="A125" s="20"/>
      <c r="B125" s="22"/>
      <c r="C125" s="24"/>
      <c r="D125" s="6"/>
      <c r="E125" s="26"/>
      <c r="F125" s="28"/>
      <c r="G125" s="4"/>
      <c r="H125" s="6"/>
      <c r="I125" s="24"/>
      <c r="J125" s="6"/>
      <c r="K125" s="51"/>
      <c r="L125" s="6"/>
      <c r="M125" s="36"/>
      <c r="N125" s="84"/>
    </row>
    <row r="126" spans="1:14" x14ac:dyDescent="0.25">
      <c r="A126" s="19">
        <v>53</v>
      </c>
      <c r="B126" s="21" t="s">
        <v>51</v>
      </c>
      <c r="C126" s="23">
        <v>1</v>
      </c>
      <c r="D126" s="5">
        <v>10</v>
      </c>
      <c r="E126" s="25">
        <v>5</v>
      </c>
      <c r="F126" s="27">
        <v>5</v>
      </c>
      <c r="G126" s="3">
        <v>36</v>
      </c>
      <c r="H126" s="5">
        <v>5</v>
      </c>
      <c r="I126" s="23">
        <v>42</v>
      </c>
      <c r="J126" s="5">
        <v>5</v>
      </c>
      <c r="K126" s="50">
        <v>0</v>
      </c>
      <c r="L126" s="5">
        <v>0</v>
      </c>
      <c r="M126" s="35">
        <f>D126+F126+H126+J126+L126</f>
        <v>25</v>
      </c>
      <c r="N126" s="83" t="s">
        <v>138</v>
      </c>
    </row>
    <row r="127" spans="1:14" ht="15.75" thickBot="1" x14ac:dyDescent="0.3">
      <c r="A127" s="20"/>
      <c r="B127" s="22"/>
      <c r="C127" s="24"/>
      <c r="D127" s="6"/>
      <c r="E127" s="26"/>
      <c r="F127" s="28"/>
      <c r="G127" s="4"/>
      <c r="H127" s="6"/>
      <c r="I127" s="24"/>
      <c r="J127" s="6"/>
      <c r="K127" s="51"/>
      <c r="L127" s="6"/>
      <c r="M127" s="36"/>
      <c r="N127" s="84"/>
    </row>
    <row r="128" spans="1:14" x14ac:dyDescent="0.25">
      <c r="A128" s="19">
        <v>54</v>
      </c>
      <c r="B128" s="21" t="s">
        <v>62</v>
      </c>
      <c r="C128" s="23">
        <v>1</v>
      </c>
      <c r="D128" s="5">
        <v>7</v>
      </c>
      <c r="E128" s="25">
        <v>9</v>
      </c>
      <c r="F128" s="27">
        <v>5</v>
      </c>
      <c r="G128" s="3">
        <v>35</v>
      </c>
      <c r="H128" s="5">
        <v>5</v>
      </c>
      <c r="I128" s="23">
        <v>96</v>
      </c>
      <c r="J128" s="5">
        <v>7</v>
      </c>
      <c r="K128" s="50">
        <v>0</v>
      </c>
      <c r="L128" s="5">
        <v>0</v>
      </c>
      <c r="M128" s="35">
        <f>D128+F128+H128+J128+L128</f>
        <v>24</v>
      </c>
      <c r="N128" s="48" t="s">
        <v>139</v>
      </c>
    </row>
    <row r="129" spans="1:14" ht="15.75" thickBot="1" x14ac:dyDescent="0.3">
      <c r="A129" s="20"/>
      <c r="B129" s="22"/>
      <c r="C129" s="24"/>
      <c r="D129" s="6"/>
      <c r="E129" s="26"/>
      <c r="F129" s="28"/>
      <c r="G129" s="4"/>
      <c r="H129" s="6"/>
      <c r="I129" s="24"/>
      <c r="J129" s="6"/>
      <c r="K129" s="51"/>
      <c r="L129" s="6"/>
      <c r="M129" s="36"/>
      <c r="N129" s="49"/>
    </row>
    <row r="130" spans="1:14" ht="15" customHeight="1" x14ac:dyDescent="0.25">
      <c r="A130" s="19">
        <v>55</v>
      </c>
      <c r="B130" s="21" t="s">
        <v>66</v>
      </c>
      <c r="C130" s="23">
        <v>1</v>
      </c>
      <c r="D130" s="5">
        <v>10</v>
      </c>
      <c r="E130" s="25">
        <v>0</v>
      </c>
      <c r="F130" s="27">
        <v>0</v>
      </c>
      <c r="G130" s="3">
        <v>46</v>
      </c>
      <c r="H130" s="5">
        <v>5</v>
      </c>
      <c r="I130" s="23">
        <v>48</v>
      </c>
      <c r="J130" s="5">
        <v>5</v>
      </c>
      <c r="K130" s="50">
        <v>3673</v>
      </c>
      <c r="L130" s="5">
        <v>3</v>
      </c>
      <c r="M130" s="35">
        <f>D130+F130+H130+J130+L130</f>
        <v>23</v>
      </c>
      <c r="N130" s="83" t="s">
        <v>140</v>
      </c>
    </row>
    <row r="131" spans="1:14" ht="15.75" thickBot="1" x14ac:dyDescent="0.3">
      <c r="A131" s="20"/>
      <c r="B131" s="22"/>
      <c r="C131" s="24"/>
      <c r="D131" s="6"/>
      <c r="E131" s="26"/>
      <c r="F131" s="28"/>
      <c r="G131" s="4"/>
      <c r="H131" s="6"/>
      <c r="I131" s="24"/>
      <c r="J131" s="6"/>
      <c r="K131" s="51"/>
      <c r="L131" s="6"/>
      <c r="M131" s="36"/>
      <c r="N131" s="84"/>
    </row>
    <row r="132" spans="1:14" ht="15" customHeight="1" x14ac:dyDescent="0.25">
      <c r="A132" s="19">
        <v>56</v>
      </c>
      <c r="B132" s="21" t="s">
        <v>50</v>
      </c>
      <c r="C132" s="23">
        <v>2</v>
      </c>
      <c r="D132" s="5">
        <v>10</v>
      </c>
      <c r="E132" s="25">
        <v>11</v>
      </c>
      <c r="F132" s="27">
        <v>5</v>
      </c>
      <c r="G132" s="3" t="s">
        <v>108</v>
      </c>
      <c r="H132" s="5">
        <v>3</v>
      </c>
      <c r="I132" s="23">
        <v>49</v>
      </c>
      <c r="J132" s="5">
        <v>5</v>
      </c>
      <c r="K132" s="50">
        <v>0</v>
      </c>
      <c r="L132" s="5">
        <v>0</v>
      </c>
      <c r="M132" s="35">
        <f>D132+F132+H132+J132+L132</f>
        <v>23</v>
      </c>
      <c r="N132" s="83" t="s">
        <v>140</v>
      </c>
    </row>
    <row r="133" spans="1:14" ht="15.75" thickBot="1" x14ac:dyDescent="0.3">
      <c r="A133" s="20"/>
      <c r="B133" s="22"/>
      <c r="C133" s="24"/>
      <c r="D133" s="6"/>
      <c r="E133" s="26"/>
      <c r="F133" s="28"/>
      <c r="G133" s="4"/>
      <c r="H133" s="6"/>
      <c r="I133" s="24"/>
      <c r="J133" s="6"/>
      <c r="K133" s="51"/>
      <c r="L133" s="6"/>
      <c r="M133" s="36"/>
      <c r="N133" s="84"/>
    </row>
    <row r="134" spans="1:14" ht="15" customHeight="1" x14ac:dyDescent="0.25">
      <c r="A134" s="19">
        <v>57</v>
      </c>
      <c r="B134" s="21" t="s">
        <v>46</v>
      </c>
      <c r="C134" s="23">
        <v>1</v>
      </c>
      <c r="D134" s="5">
        <v>10</v>
      </c>
      <c r="E134" s="25">
        <v>9</v>
      </c>
      <c r="F134" s="27">
        <v>5</v>
      </c>
      <c r="G134" s="3">
        <v>16</v>
      </c>
      <c r="H134" s="5">
        <v>3</v>
      </c>
      <c r="I134" s="23">
        <v>30</v>
      </c>
      <c r="J134" s="5">
        <v>3</v>
      </c>
      <c r="K134" s="50">
        <v>0</v>
      </c>
      <c r="L134" s="5">
        <v>0</v>
      </c>
      <c r="M134" s="35">
        <f>D134+F134+H134+J134+L134</f>
        <v>21</v>
      </c>
      <c r="N134" s="83" t="s">
        <v>141</v>
      </c>
    </row>
    <row r="135" spans="1:14" ht="15.75" thickBot="1" x14ac:dyDescent="0.3">
      <c r="A135" s="20"/>
      <c r="B135" s="22"/>
      <c r="C135" s="24"/>
      <c r="D135" s="6"/>
      <c r="E135" s="26"/>
      <c r="F135" s="28"/>
      <c r="G135" s="4"/>
      <c r="H135" s="6"/>
      <c r="I135" s="24"/>
      <c r="J135" s="6"/>
      <c r="K135" s="51"/>
      <c r="L135" s="6"/>
      <c r="M135" s="36"/>
      <c r="N135" s="84"/>
    </row>
    <row r="136" spans="1:14" x14ac:dyDescent="0.25">
      <c r="A136" s="19">
        <v>58</v>
      </c>
      <c r="B136" s="21" t="s">
        <v>18</v>
      </c>
      <c r="C136" s="23">
        <v>1</v>
      </c>
      <c r="D136" s="5">
        <v>10</v>
      </c>
      <c r="E136" s="3">
        <v>2</v>
      </c>
      <c r="F136" s="5">
        <v>5</v>
      </c>
      <c r="G136" s="3">
        <v>26</v>
      </c>
      <c r="H136" s="5">
        <v>3</v>
      </c>
      <c r="I136" s="23">
        <v>29</v>
      </c>
      <c r="J136" s="5">
        <v>3</v>
      </c>
      <c r="K136" s="50">
        <v>0</v>
      </c>
      <c r="L136" s="5">
        <v>0</v>
      </c>
      <c r="M136" s="35">
        <f>D136+F136+H136+J136+L136</f>
        <v>21</v>
      </c>
      <c r="N136" s="83" t="s">
        <v>141</v>
      </c>
    </row>
    <row r="137" spans="1:14" ht="15.75" thickBot="1" x14ac:dyDescent="0.3">
      <c r="A137" s="20"/>
      <c r="B137" s="22"/>
      <c r="C137" s="24"/>
      <c r="D137" s="6"/>
      <c r="E137" s="4"/>
      <c r="F137" s="6"/>
      <c r="G137" s="4"/>
      <c r="H137" s="6"/>
      <c r="I137" s="24"/>
      <c r="J137" s="6"/>
      <c r="K137" s="51"/>
      <c r="L137" s="6"/>
      <c r="M137" s="36"/>
      <c r="N137" s="84"/>
    </row>
    <row r="138" spans="1:14" x14ac:dyDescent="0.25">
      <c r="A138" s="19">
        <v>59</v>
      </c>
      <c r="B138" s="21" t="s">
        <v>74</v>
      </c>
      <c r="C138" s="23">
        <v>1</v>
      </c>
      <c r="D138" s="5">
        <v>10</v>
      </c>
      <c r="E138" s="25">
        <v>3</v>
      </c>
      <c r="F138" s="27">
        <v>5</v>
      </c>
      <c r="G138" s="3">
        <v>19</v>
      </c>
      <c r="H138" s="5">
        <v>3</v>
      </c>
      <c r="I138" s="23">
        <v>27</v>
      </c>
      <c r="J138" s="5">
        <v>3</v>
      </c>
      <c r="K138" s="50">
        <v>0</v>
      </c>
      <c r="L138" s="5">
        <v>0</v>
      </c>
      <c r="M138" s="35">
        <f>D138+F138+H138+J138+L138</f>
        <v>21</v>
      </c>
      <c r="N138" s="83" t="s">
        <v>141</v>
      </c>
    </row>
    <row r="139" spans="1:14" ht="15.75" thickBot="1" x14ac:dyDescent="0.3">
      <c r="A139" s="20"/>
      <c r="B139" s="22"/>
      <c r="C139" s="24"/>
      <c r="D139" s="6"/>
      <c r="E139" s="26"/>
      <c r="F139" s="28"/>
      <c r="G139" s="4"/>
      <c r="H139" s="6"/>
      <c r="I139" s="24"/>
      <c r="J139" s="6"/>
      <c r="K139" s="51"/>
      <c r="L139" s="6"/>
      <c r="M139" s="36"/>
      <c r="N139" s="84"/>
    </row>
    <row r="140" spans="1:14" x14ac:dyDescent="0.25">
      <c r="A140" s="19">
        <v>60</v>
      </c>
      <c r="B140" s="87" t="s">
        <v>75</v>
      </c>
      <c r="C140" s="23">
        <v>1</v>
      </c>
      <c r="D140" s="5">
        <v>10</v>
      </c>
      <c r="E140" s="25">
        <v>7</v>
      </c>
      <c r="F140" s="27">
        <v>5</v>
      </c>
      <c r="G140" s="3">
        <v>25</v>
      </c>
      <c r="H140" s="5">
        <v>3</v>
      </c>
      <c r="I140" s="23">
        <v>28</v>
      </c>
      <c r="J140" s="5">
        <v>3</v>
      </c>
      <c r="K140" s="50">
        <v>0</v>
      </c>
      <c r="L140" s="5">
        <v>0</v>
      </c>
      <c r="M140" s="35">
        <f>D140+F140+H140+J140+L140</f>
        <v>21</v>
      </c>
      <c r="N140" s="83" t="s">
        <v>141</v>
      </c>
    </row>
    <row r="141" spans="1:14" ht="15.75" thickBot="1" x14ac:dyDescent="0.3">
      <c r="A141" s="20"/>
      <c r="B141" s="88"/>
      <c r="C141" s="24"/>
      <c r="D141" s="6"/>
      <c r="E141" s="26"/>
      <c r="F141" s="28"/>
      <c r="G141" s="4"/>
      <c r="H141" s="6"/>
      <c r="I141" s="24"/>
      <c r="J141" s="6"/>
      <c r="K141" s="51"/>
      <c r="L141" s="6"/>
      <c r="M141" s="36"/>
      <c r="N141" s="84"/>
    </row>
    <row r="142" spans="1:14" ht="19.5" customHeight="1" x14ac:dyDescent="0.25">
      <c r="A142" s="19">
        <v>61</v>
      </c>
      <c r="B142" s="21" t="s">
        <v>76</v>
      </c>
      <c r="C142" s="23">
        <v>1</v>
      </c>
      <c r="D142" s="5">
        <v>10</v>
      </c>
      <c r="E142" s="25">
        <v>0</v>
      </c>
      <c r="F142" s="27">
        <v>0</v>
      </c>
      <c r="G142" s="3">
        <v>6</v>
      </c>
      <c r="H142" s="5">
        <v>0</v>
      </c>
      <c r="I142" s="23">
        <v>4</v>
      </c>
      <c r="J142" s="5">
        <v>2</v>
      </c>
      <c r="K142" s="50">
        <v>6000</v>
      </c>
      <c r="L142" s="5">
        <v>3</v>
      </c>
      <c r="M142" s="35">
        <f>D142+F142+H142+J142+L142</f>
        <v>15</v>
      </c>
      <c r="N142" s="83">
        <v>61</v>
      </c>
    </row>
    <row r="143" spans="1:14" ht="25.5" customHeight="1" thickBot="1" x14ac:dyDescent="0.3">
      <c r="A143" s="20"/>
      <c r="B143" s="22"/>
      <c r="C143" s="24"/>
      <c r="D143" s="6"/>
      <c r="E143" s="26"/>
      <c r="F143" s="28"/>
      <c r="G143" s="4"/>
      <c r="H143" s="6"/>
      <c r="I143" s="24"/>
      <c r="J143" s="6"/>
      <c r="K143" s="51"/>
      <c r="L143" s="6"/>
      <c r="M143" s="36"/>
      <c r="N143" s="84"/>
    </row>
    <row r="145" spans="1:1" x14ac:dyDescent="0.25">
      <c r="A145" s="2" t="s">
        <v>80</v>
      </c>
    </row>
    <row r="146" spans="1:1" x14ac:dyDescent="0.25">
      <c r="A146" s="2" t="s">
        <v>81</v>
      </c>
    </row>
    <row r="147" spans="1:1" x14ac:dyDescent="0.25">
      <c r="A147" s="2" t="s">
        <v>82</v>
      </c>
    </row>
    <row r="149" spans="1:1" x14ac:dyDescent="0.25">
      <c r="A149" s="2" t="s">
        <v>78</v>
      </c>
    </row>
    <row r="150" spans="1:1" x14ac:dyDescent="0.25">
      <c r="A150" s="2" t="s">
        <v>79</v>
      </c>
    </row>
    <row r="153" spans="1:1" x14ac:dyDescent="0.25">
      <c r="A153" s="2" t="s">
        <v>80</v>
      </c>
    </row>
    <row r="154" spans="1:1" x14ac:dyDescent="0.25">
      <c r="A154" s="2" t="s">
        <v>83</v>
      </c>
    </row>
    <row r="155" spans="1:1" x14ac:dyDescent="0.25">
      <c r="A155" s="2" t="s">
        <v>84</v>
      </c>
    </row>
    <row r="157" spans="1:1" x14ac:dyDescent="0.25">
      <c r="A157" s="2" t="s">
        <v>78</v>
      </c>
    </row>
    <row r="158" spans="1:1" x14ac:dyDescent="0.25">
      <c r="A158" s="2" t="s">
        <v>79</v>
      </c>
    </row>
  </sheetData>
  <mergeCells count="874">
    <mergeCell ref="A140:A141"/>
    <mergeCell ref="N140:N141"/>
    <mergeCell ref="M140:M141"/>
    <mergeCell ref="L140:L141"/>
    <mergeCell ref="K140:K141"/>
    <mergeCell ref="J140:J141"/>
    <mergeCell ref="I140:I141"/>
    <mergeCell ref="H140:H141"/>
    <mergeCell ref="G140:G141"/>
    <mergeCell ref="D140:D141"/>
    <mergeCell ref="C140:C141"/>
    <mergeCell ref="B140:B141"/>
    <mergeCell ref="F140:F141"/>
    <mergeCell ref="E140:E141"/>
    <mergeCell ref="K142:K143"/>
    <mergeCell ref="L142:L143"/>
    <mergeCell ref="M142:M143"/>
    <mergeCell ref="N142:N143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J138:J139"/>
    <mergeCell ref="K134:K135"/>
    <mergeCell ref="H134:H135"/>
    <mergeCell ref="I134:I135"/>
    <mergeCell ref="J134:J135"/>
    <mergeCell ref="K138:K139"/>
    <mergeCell ref="L134:L135"/>
    <mergeCell ref="M134:M135"/>
    <mergeCell ref="N134:N135"/>
    <mergeCell ref="K136:K137"/>
    <mergeCell ref="L136:L137"/>
    <mergeCell ref="M136:M137"/>
    <mergeCell ref="N136:N137"/>
    <mergeCell ref="L138:L139"/>
    <mergeCell ref="M138:M139"/>
    <mergeCell ref="N138:N139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B134:B135"/>
    <mergeCell ref="C134:C135"/>
    <mergeCell ref="D134:D135"/>
    <mergeCell ref="E134:E135"/>
    <mergeCell ref="F134:F135"/>
    <mergeCell ref="G134:G135"/>
    <mergeCell ref="L130:L131"/>
    <mergeCell ref="M130:M131"/>
    <mergeCell ref="N130:N131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26:K127"/>
    <mergeCell ref="H126:H127"/>
    <mergeCell ref="I126:I127"/>
    <mergeCell ref="J126:J127"/>
    <mergeCell ref="K130:K131"/>
    <mergeCell ref="L126:L127"/>
    <mergeCell ref="M126:M127"/>
    <mergeCell ref="N126:N127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B126:B127"/>
    <mergeCell ref="C126:C127"/>
    <mergeCell ref="D126:D127"/>
    <mergeCell ref="E126:E127"/>
    <mergeCell ref="F126:F127"/>
    <mergeCell ref="G126:G127"/>
    <mergeCell ref="K124:K125"/>
    <mergeCell ref="L124:L125"/>
    <mergeCell ref="M124:M125"/>
    <mergeCell ref="N124:N125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J122:J123"/>
    <mergeCell ref="K118:K119"/>
    <mergeCell ref="H118:H119"/>
    <mergeCell ref="I118:I119"/>
    <mergeCell ref="J118:J119"/>
    <mergeCell ref="K122:K123"/>
    <mergeCell ref="L118:L119"/>
    <mergeCell ref="M118:M119"/>
    <mergeCell ref="N118:N119"/>
    <mergeCell ref="K120:K121"/>
    <mergeCell ref="L120:L121"/>
    <mergeCell ref="M120:M121"/>
    <mergeCell ref="N120:N121"/>
    <mergeCell ref="L122:L123"/>
    <mergeCell ref="M122:M123"/>
    <mergeCell ref="N122:N123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B118:B119"/>
    <mergeCell ref="C118:C119"/>
    <mergeCell ref="D118:D119"/>
    <mergeCell ref="E118:E119"/>
    <mergeCell ref="F118:F119"/>
    <mergeCell ref="G118:G119"/>
    <mergeCell ref="L114:L115"/>
    <mergeCell ref="M114:M115"/>
    <mergeCell ref="N114:N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0:K111"/>
    <mergeCell ref="H110:H111"/>
    <mergeCell ref="I110:I111"/>
    <mergeCell ref="J110:J111"/>
    <mergeCell ref="K114:K115"/>
    <mergeCell ref="L110:L111"/>
    <mergeCell ref="M110:M111"/>
    <mergeCell ref="N110:N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B110:B111"/>
    <mergeCell ref="C110:C111"/>
    <mergeCell ref="D110:D111"/>
    <mergeCell ref="E110:E111"/>
    <mergeCell ref="F110:F111"/>
    <mergeCell ref="G110:G111"/>
    <mergeCell ref="K108:K109"/>
    <mergeCell ref="L108:L109"/>
    <mergeCell ref="M108:M109"/>
    <mergeCell ref="N108:N109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J106:J107"/>
    <mergeCell ref="K102:K103"/>
    <mergeCell ref="H102:H103"/>
    <mergeCell ref="I102:I103"/>
    <mergeCell ref="J102:J103"/>
    <mergeCell ref="K106:K107"/>
    <mergeCell ref="L102:L103"/>
    <mergeCell ref="M102:M103"/>
    <mergeCell ref="N102:N103"/>
    <mergeCell ref="K104:K105"/>
    <mergeCell ref="L104:L105"/>
    <mergeCell ref="M104:M105"/>
    <mergeCell ref="N104:N105"/>
    <mergeCell ref="L106:L107"/>
    <mergeCell ref="M106:M107"/>
    <mergeCell ref="N106:N107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B102:B103"/>
    <mergeCell ref="C102:C103"/>
    <mergeCell ref="D102:D103"/>
    <mergeCell ref="E102:E103"/>
    <mergeCell ref="F102:F103"/>
    <mergeCell ref="G102:G103"/>
    <mergeCell ref="L98:L99"/>
    <mergeCell ref="M98:M99"/>
    <mergeCell ref="N98:N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4:K95"/>
    <mergeCell ref="H94:H95"/>
    <mergeCell ref="I94:I95"/>
    <mergeCell ref="J94:J95"/>
    <mergeCell ref="K98:K99"/>
    <mergeCell ref="L94:L95"/>
    <mergeCell ref="M94:M95"/>
    <mergeCell ref="N94:N95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B94:B95"/>
    <mergeCell ref="C94:C95"/>
    <mergeCell ref="D94:D95"/>
    <mergeCell ref="E94:E95"/>
    <mergeCell ref="F94:F95"/>
    <mergeCell ref="G94:G95"/>
    <mergeCell ref="K92:K93"/>
    <mergeCell ref="L92:L93"/>
    <mergeCell ref="M92:M93"/>
    <mergeCell ref="N92:N93"/>
    <mergeCell ref="B90:B91"/>
    <mergeCell ref="C90:C91"/>
    <mergeCell ref="D90:D91"/>
    <mergeCell ref="E90:E91"/>
    <mergeCell ref="F90:F91"/>
    <mergeCell ref="G90:G91"/>
    <mergeCell ref="H90:H91"/>
    <mergeCell ref="I90:I91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J90:J91"/>
    <mergeCell ref="K90:K91"/>
    <mergeCell ref="L86:L87"/>
    <mergeCell ref="M86:M87"/>
    <mergeCell ref="N86:N87"/>
    <mergeCell ref="K88:K89"/>
    <mergeCell ref="L88:L89"/>
    <mergeCell ref="M88:M89"/>
    <mergeCell ref="N88:N89"/>
    <mergeCell ref="L90:L91"/>
    <mergeCell ref="M90:M91"/>
    <mergeCell ref="N90:N91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B86:B87"/>
    <mergeCell ref="C86:C87"/>
    <mergeCell ref="D86:D87"/>
    <mergeCell ref="E86:E87"/>
    <mergeCell ref="F86:F87"/>
    <mergeCell ref="G86:G87"/>
    <mergeCell ref="K82:K83"/>
    <mergeCell ref="L82:L83"/>
    <mergeCell ref="M82:M83"/>
    <mergeCell ref="K84:K85"/>
    <mergeCell ref="L84:L85"/>
    <mergeCell ref="M84:M85"/>
    <mergeCell ref="K86:K87"/>
    <mergeCell ref="H86:H87"/>
    <mergeCell ref="I86:I87"/>
    <mergeCell ref="J86:J87"/>
    <mergeCell ref="N84:N85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C80:C81"/>
    <mergeCell ref="D80:D81"/>
    <mergeCell ref="E80:E81"/>
    <mergeCell ref="F80:F81"/>
    <mergeCell ref="G80:G81"/>
    <mergeCell ref="H80:H81"/>
    <mergeCell ref="I80:I81"/>
    <mergeCell ref="J80:J81"/>
    <mergeCell ref="N82:N83"/>
    <mergeCell ref="K80:K81"/>
    <mergeCell ref="L80:L81"/>
    <mergeCell ref="M80:M81"/>
    <mergeCell ref="N80:N81"/>
    <mergeCell ref="L76:L77"/>
    <mergeCell ref="M76:M77"/>
    <mergeCell ref="N76:N77"/>
    <mergeCell ref="K78:K79"/>
    <mergeCell ref="L78:L79"/>
    <mergeCell ref="M78:M79"/>
    <mergeCell ref="N78:N79"/>
    <mergeCell ref="C76:C77"/>
    <mergeCell ref="D76:D77"/>
    <mergeCell ref="E76:E77"/>
    <mergeCell ref="F76:F77"/>
    <mergeCell ref="G76:G77"/>
    <mergeCell ref="H76:H77"/>
    <mergeCell ref="I76:I77"/>
    <mergeCell ref="J76:J77"/>
    <mergeCell ref="C78:C79"/>
    <mergeCell ref="D78:D79"/>
    <mergeCell ref="E78:E79"/>
    <mergeCell ref="F78:F79"/>
    <mergeCell ref="G78:G79"/>
    <mergeCell ref="H78:H79"/>
    <mergeCell ref="I78:I79"/>
    <mergeCell ref="J78:J79"/>
    <mergeCell ref="K76:K77"/>
    <mergeCell ref="L72:L73"/>
    <mergeCell ref="M72:M73"/>
    <mergeCell ref="N72:N73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E72:E73"/>
    <mergeCell ref="F72:F73"/>
    <mergeCell ref="G72:G73"/>
    <mergeCell ref="H72:H73"/>
    <mergeCell ref="I72:I73"/>
    <mergeCell ref="J72:J73"/>
    <mergeCell ref="K72:K73"/>
    <mergeCell ref="H70:H71"/>
    <mergeCell ref="I70:I71"/>
    <mergeCell ref="J70:J71"/>
    <mergeCell ref="K70:K71"/>
    <mergeCell ref="L70:L71"/>
    <mergeCell ref="M70:M71"/>
    <mergeCell ref="N70:N71"/>
    <mergeCell ref="H68:H69"/>
    <mergeCell ref="I68:I69"/>
    <mergeCell ref="J68:J69"/>
    <mergeCell ref="K68:K69"/>
    <mergeCell ref="L68:L69"/>
    <mergeCell ref="M68:M69"/>
    <mergeCell ref="N68:N69"/>
    <mergeCell ref="H66:H67"/>
    <mergeCell ref="I66:I67"/>
    <mergeCell ref="J66:J67"/>
    <mergeCell ref="K66:K67"/>
    <mergeCell ref="L66:L67"/>
    <mergeCell ref="M66:M67"/>
    <mergeCell ref="N66:N67"/>
    <mergeCell ref="A136:A137"/>
    <mergeCell ref="A138:A139"/>
    <mergeCell ref="A122:A123"/>
    <mergeCell ref="A124:A125"/>
    <mergeCell ref="A126:A127"/>
    <mergeCell ref="A128:A129"/>
    <mergeCell ref="A130:A131"/>
    <mergeCell ref="A132:A133"/>
    <mergeCell ref="A134:A135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42:A143"/>
    <mergeCell ref="B66:B67"/>
    <mergeCell ref="C66:C67"/>
    <mergeCell ref="D66:D67"/>
    <mergeCell ref="E66:E67"/>
    <mergeCell ref="F66:F67"/>
    <mergeCell ref="G66:G67"/>
    <mergeCell ref="B68:B69"/>
    <mergeCell ref="C68:C69"/>
    <mergeCell ref="D68:D69"/>
    <mergeCell ref="E68:E69"/>
    <mergeCell ref="F68:F69"/>
    <mergeCell ref="G68:G69"/>
    <mergeCell ref="B70:B71"/>
    <mergeCell ref="C70:C71"/>
    <mergeCell ref="D70:D71"/>
    <mergeCell ref="E70:E71"/>
    <mergeCell ref="F70:F71"/>
    <mergeCell ref="G70:G71"/>
    <mergeCell ref="B72:B73"/>
    <mergeCell ref="C72:C73"/>
    <mergeCell ref="D72:D73"/>
    <mergeCell ref="A118:A119"/>
    <mergeCell ref="A120:A121"/>
    <mergeCell ref="A116:A117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66:A67"/>
    <mergeCell ref="A68:A69"/>
    <mergeCell ref="A70:A71"/>
    <mergeCell ref="A72:A73"/>
    <mergeCell ref="A74:A75"/>
    <mergeCell ref="A76:A77"/>
    <mergeCell ref="A78:A79"/>
    <mergeCell ref="A80:A81"/>
    <mergeCell ref="B62:B63"/>
    <mergeCell ref="B64:B65"/>
    <mergeCell ref="A62:A63"/>
    <mergeCell ref="A64:A65"/>
    <mergeCell ref="B76:B77"/>
    <mergeCell ref="B80:B81"/>
    <mergeCell ref="B78:B79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D62:D63"/>
    <mergeCell ref="D64:D65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F62:F63"/>
    <mergeCell ref="F64:F65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H62:H63"/>
    <mergeCell ref="H64:H65"/>
    <mergeCell ref="G44:G45"/>
    <mergeCell ref="G46:G47"/>
    <mergeCell ref="G48:G49"/>
    <mergeCell ref="G50:G51"/>
    <mergeCell ref="G52:G53"/>
    <mergeCell ref="G54:G55"/>
    <mergeCell ref="G56:G57"/>
    <mergeCell ref="G58:G59"/>
    <mergeCell ref="G60:G61"/>
    <mergeCell ref="G62:G63"/>
    <mergeCell ref="G64:G65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J62:J63"/>
    <mergeCell ref="J64:J65"/>
    <mergeCell ref="I44:I45"/>
    <mergeCell ref="I46:I47"/>
    <mergeCell ref="I48:I49"/>
    <mergeCell ref="I50:I51"/>
    <mergeCell ref="I52:I53"/>
    <mergeCell ref="I54:I55"/>
    <mergeCell ref="I56:I57"/>
    <mergeCell ref="I58:I59"/>
    <mergeCell ref="I60:I61"/>
    <mergeCell ref="I62:I63"/>
    <mergeCell ref="I64:I65"/>
    <mergeCell ref="J44:J45"/>
    <mergeCell ref="J46:J47"/>
    <mergeCell ref="J48:J49"/>
    <mergeCell ref="J50:J51"/>
    <mergeCell ref="J52:J53"/>
    <mergeCell ref="J54:J55"/>
    <mergeCell ref="J56:J57"/>
    <mergeCell ref="J58:J59"/>
    <mergeCell ref="J60:J61"/>
    <mergeCell ref="L62:L63"/>
    <mergeCell ref="L64:L65"/>
    <mergeCell ref="K44:K45"/>
    <mergeCell ref="K46:K47"/>
    <mergeCell ref="K48:K49"/>
    <mergeCell ref="K50:K51"/>
    <mergeCell ref="K52:K53"/>
    <mergeCell ref="K54:K55"/>
    <mergeCell ref="K56:K57"/>
    <mergeCell ref="K58:K59"/>
    <mergeCell ref="K60:K61"/>
    <mergeCell ref="K62:K63"/>
    <mergeCell ref="K64:K65"/>
    <mergeCell ref="L44:L45"/>
    <mergeCell ref="L46:L47"/>
    <mergeCell ref="L48:L49"/>
    <mergeCell ref="L50:L51"/>
    <mergeCell ref="L52:L53"/>
    <mergeCell ref="L54:L55"/>
    <mergeCell ref="L56:L57"/>
    <mergeCell ref="L58:L59"/>
    <mergeCell ref="L60:L61"/>
    <mergeCell ref="M56:M57"/>
    <mergeCell ref="M58:M59"/>
    <mergeCell ref="M60:M61"/>
    <mergeCell ref="M62:M63"/>
    <mergeCell ref="M64:M65"/>
    <mergeCell ref="N50:N51"/>
    <mergeCell ref="N52:N53"/>
    <mergeCell ref="N54:N55"/>
    <mergeCell ref="N56:N57"/>
    <mergeCell ref="N58:N59"/>
    <mergeCell ref="N60:N61"/>
    <mergeCell ref="N62:N63"/>
    <mergeCell ref="N64:N65"/>
    <mergeCell ref="N44:N45"/>
    <mergeCell ref="N46:N47"/>
    <mergeCell ref="N48:N49"/>
    <mergeCell ref="M44:M45"/>
    <mergeCell ref="M46:M47"/>
    <mergeCell ref="M48:M49"/>
    <mergeCell ref="M50:M51"/>
    <mergeCell ref="M52:M53"/>
    <mergeCell ref="M54:M55"/>
    <mergeCell ref="K42:K43"/>
    <mergeCell ref="L42:L43"/>
    <mergeCell ref="K26:K27"/>
    <mergeCell ref="L26:L27"/>
    <mergeCell ref="K28:K29"/>
    <mergeCell ref="L28:L29"/>
    <mergeCell ref="K30:K31"/>
    <mergeCell ref="L30:L31"/>
    <mergeCell ref="K32:K33"/>
    <mergeCell ref="L32:L33"/>
    <mergeCell ref="K34:K35"/>
    <mergeCell ref="L34:L35"/>
    <mergeCell ref="G22:G23"/>
    <mergeCell ref="H22:H23"/>
    <mergeCell ref="E13:F17"/>
    <mergeCell ref="K18:L21"/>
    <mergeCell ref="K13:L17"/>
    <mergeCell ref="K22:K23"/>
    <mergeCell ref="L22:L23"/>
    <mergeCell ref="K24:K25"/>
    <mergeCell ref="L24:L25"/>
    <mergeCell ref="B13:B21"/>
    <mergeCell ref="E18:F21"/>
    <mergeCell ref="G18:H21"/>
    <mergeCell ref="G13:H17"/>
    <mergeCell ref="I13:J17"/>
    <mergeCell ref="I18:J21"/>
    <mergeCell ref="N42:N43"/>
    <mergeCell ref="A7:N7"/>
    <mergeCell ref="A8:N8"/>
    <mergeCell ref="A9:N9"/>
    <mergeCell ref="A10:N10"/>
    <mergeCell ref="A11:N11"/>
    <mergeCell ref="A12:N12"/>
    <mergeCell ref="C13:D17"/>
    <mergeCell ref="C18:D21"/>
    <mergeCell ref="I42:I43"/>
    <mergeCell ref="J42:J43"/>
    <mergeCell ref="M42:M43"/>
    <mergeCell ref="M40:M41"/>
    <mergeCell ref="G24:G25"/>
    <mergeCell ref="H24:H25"/>
    <mergeCell ref="A42:A43"/>
    <mergeCell ref="B42:B43"/>
    <mergeCell ref="C42:C43"/>
    <mergeCell ref="D42:D43"/>
    <mergeCell ref="E42:E43"/>
    <mergeCell ref="F42:F43"/>
    <mergeCell ref="N38:N39"/>
    <mergeCell ref="A40:A41"/>
    <mergeCell ref="B40:B41"/>
    <mergeCell ref="C40:C41"/>
    <mergeCell ref="D40:D41"/>
    <mergeCell ref="E40:E41"/>
    <mergeCell ref="F40:F41"/>
    <mergeCell ref="I40:I41"/>
    <mergeCell ref="J40:J41"/>
    <mergeCell ref="I38:I39"/>
    <mergeCell ref="J38:J39"/>
    <mergeCell ref="M38:M39"/>
    <mergeCell ref="G40:G41"/>
    <mergeCell ref="K38:K39"/>
    <mergeCell ref="L38:L39"/>
    <mergeCell ref="A38:A39"/>
    <mergeCell ref="B38:B39"/>
    <mergeCell ref="C38:C39"/>
    <mergeCell ref="D38:D39"/>
    <mergeCell ref="E38:E39"/>
    <mergeCell ref="F38:F39"/>
    <mergeCell ref="G38:G39"/>
    <mergeCell ref="H38:H39"/>
    <mergeCell ref="N40:N41"/>
    <mergeCell ref="K40:K41"/>
    <mergeCell ref="L40:L41"/>
    <mergeCell ref="H40:H41"/>
    <mergeCell ref="N34:N35"/>
    <mergeCell ref="A36:A37"/>
    <mergeCell ref="B36:B37"/>
    <mergeCell ref="C36:C37"/>
    <mergeCell ref="D36:D37"/>
    <mergeCell ref="E36:E37"/>
    <mergeCell ref="F36:F37"/>
    <mergeCell ref="I36:I37"/>
    <mergeCell ref="J36:J37"/>
    <mergeCell ref="I34:I35"/>
    <mergeCell ref="J34:J35"/>
    <mergeCell ref="M34:M35"/>
    <mergeCell ref="G36:G37"/>
    <mergeCell ref="H36:H37"/>
    <mergeCell ref="M36:M37"/>
    <mergeCell ref="N36:N37"/>
    <mergeCell ref="K36:K37"/>
    <mergeCell ref="L36:L37"/>
    <mergeCell ref="M26:M27"/>
    <mergeCell ref="G28:G29"/>
    <mergeCell ref="H28:H29"/>
    <mergeCell ref="M28:M29"/>
    <mergeCell ref="N28:N29"/>
    <mergeCell ref="G26:G27"/>
    <mergeCell ref="H26:H27"/>
    <mergeCell ref="N30:N31"/>
    <mergeCell ref="A32:A33"/>
    <mergeCell ref="B32:B33"/>
    <mergeCell ref="C32:C33"/>
    <mergeCell ref="D32:D33"/>
    <mergeCell ref="E32:E33"/>
    <mergeCell ref="F32:F33"/>
    <mergeCell ref="I32:I33"/>
    <mergeCell ref="J32:J33"/>
    <mergeCell ref="I30:I31"/>
    <mergeCell ref="J30:J31"/>
    <mergeCell ref="M30:M31"/>
    <mergeCell ref="G32:G33"/>
    <mergeCell ref="H32:H33"/>
    <mergeCell ref="M32:M33"/>
    <mergeCell ref="N32:N33"/>
    <mergeCell ref="A28:A29"/>
    <mergeCell ref="B28:B29"/>
    <mergeCell ref="C28:C29"/>
    <mergeCell ref="D28:D29"/>
    <mergeCell ref="E28:E29"/>
    <mergeCell ref="F28:F29"/>
    <mergeCell ref="I28:I29"/>
    <mergeCell ref="J28:J29"/>
    <mergeCell ref="I26:I27"/>
    <mergeCell ref="J26:J27"/>
    <mergeCell ref="M13:M21"/>
    <mergeCell ref="N13:N21"/>
    <mergeCell ref="A13:A21"/>
    <mergeCell ref="M24:M25"/>
    <mergeCell ref="N24:N25"/>
    <mergeCell ref="A26:A27"/>
    <mergeCell ref="B26:B27"/>
    <mergeCell ref="C26:C27"/>
    <mergeCell ref="D26:D27"/>
    <mergeCell ref="E26:E27"/>
    <mergeCell ref="F26:F27"/>
    <mergeCell ref="N22:N23"/>
    <mergeCell ref="A24:A25"/>
    <mergeCell ref="B24:B25"/>
    <mergeCell ref="C24:C25"/>
    <mergeCell ref="D24:D25"/>
    <mergeCell ref="E24:E25"/>
    <mergeCell ref="F24:F25"/>
    <mergeCell ref="I24:I25"/>
    <mergeCell ref="J24:J25"/>
    <mergeCell ref="I22:I23"/>
    <mergeCell ref="J22:J23"/>
    <mergeCell ref="M22:M23"/>
    <mergeCell ref="N26:N27"/>
    <mergeCell ref="G42:G43"/>
    <mergeCell ref="H42:H43"/>
    <mergeCell ref="A22:A23"/>
    <mergeCell ref="B22:B23"/>
    <mergeCell ref="C22:C23"/>
    <mergeCell ref="D22:D23"/>
    <mergeCell ref="E22:E23"/>
    <mergeCell ref="F22:F23"/>
    <mergeCell ref="A30:A31"/>
    <mergeCell ref="B30:B31"/>
    <mergeCell ref="C30:C31"/>
    <mergeCell ref="D30:D31"/>
    <mergeCell ref="E30:E31"/>
    <mergeCell ref="F30:F31"/>
    <mergeCell ref="G30:G31"/>
    <mergeCell ref="H30:H31"/>
    <mergeCell ref="A34:A35"/>
    <mergeCell ref="B34:B35"/>
    <mergeCell ref="C34:C35"/>
    <mergeCell ref="D34:D35"/>
    <mergeCell ref="E34:E35"/>
    <mergeCell ref="F34:F35"/>
    <mergeCell ref="G34:G35"/>
    <mergeCell ref="H34:H35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rowBreaks count="1" manualBreakCount="1">
    <brk id="12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UskdmAcer</dc:creator>
  <cp:lastModifiedBy>UskdmAcer</cp:lastModifiedBy>
  <cp:lastPrinted>2018-10-24T03:16:41Z</cp:lastPrinted>
  <dcterms:created xsi:type="dcterms:W3CDTF">2018-05-14T03:32:40Z</dcterms:created>
  <dcterms:modified xsi:type="dcterms:W3CDTF">2018-10-24T09:06:42Z</dcterms:modified>
</cp:coreProperties>
</file>